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14640" yWindow="-195" windowWidth="13905" windowHeight="13155" activeTab="3"/>
  </bookViews>
  <sheets>
    <sheet name="Rekapitulace" sheetId="2" r:id="rId1"/>
    <sheet name="Krycí list" sheetId="3" r:id="rId2"/>
    <sheet name="členění soupisu materiálu" sheetId="4" r:id="rId3"/>
    <sheet name="Soupis prací" sheetId="5" r:id="rId4"/>
  </sheets>
  <definedNames>
    <definedName name="afterdetail_rkap" localSheetId="1">'Krycí list'!#REF!</definedName>
    <definedName name="afterdetail_rkap">#REF!</definedName>
    <definedName name="afterdetail_rozpocty" localSheetId="1">'Krycí list'!#REF!</definedName>
    <definedName name="afterdetail_rozpocty">#REF!</definedName>
    <definedName name="before_rkap" localSheetId="1">'Krycí list'!#REF!</definedName>
    <definedName name="before_rkap">#REF!</definedName>
    <definedName name="before_rozpocty" localSheetId="1">'Krycí list'!#REF!</definedName>
    <definedName name="before_rozpocty">#REF!</definedName>
    <definedName name="beforeafterdetail_rozpocty.Poznamka2.1" localSheetId="1">'Krycí list'!#REF!</definedName>
    <definedName name="beforeafterdetail_rozpocty.Poznamka2.1">#REF!</definedName>
    <definedName name="beforedetail_rozpocty" localSheetId="1">'Krycí list'!#REF!</definedName>
    <definedName name="beforedetail_rozpocty">#REF!</definedName>
    <definedName name="beforetop_rkap" localSheetId="1">'Krycí list'!#REF!</definedName>
    <definedName name="beforetop_rkap">#REF!</definedName>
    <definedName name="body_hlavy" localSheetId="1">'Krycí list'!#REF!</definedName>
    <definedName name="body_hlavy">#REF!</definedName>
    <definedName name="body_memrekapdph" localSheetId="1">'Krycí list'!#REF!</definedName>
    <definedName name="body_memrekapdph">#REF!</definedName>
    <definedName name="body_phlavy" localSheetId="1">'Krycí list'!#REF!</definedName>
    <definedName name="body_phlavy">#REF!</definedName>
    <definedName name="body_prekap" localSheetId="1">'Krycí list'!#REF!</definedName>
    <definedName name="body_prekap">#REF!</definedName>
    <definedName name="body_rkap" localSheetId="1">'Krycí list'!#REF!</definedName>
    <definedName name="body_rkap">#REF!</definedName>
    <definedName name="body_rozpocty" localSheetId="1">'Krycí list'!#REF!</definedName>
    <definedName name="body_rozpocty">#REF!</definedName>
    <definedName name="body_rozpočty" localSheetId="1">'Krycí list'!#REF!</definedName>
    <definedName name="body_rozpočty">#REF!</definedName>
    <definedName name="body_rpolozky" localSheetId="1">'Krycí list'!#REF!</definedName>
    <definedName name="body_rpolozky">#REF!</definedName>
    <definedName name="body_rpolozky.Poznamka2" localSheetId="1">'Krycí list'!#REF!</definedName>
    <definedName name="body_rpolozky.Poznamka2">#REF!</definedName>
    <definedName name="celkembezdph" localSheetId="1">'Krycí list'!#REF!</definedName>
    <definedName name="celkembezdph">#REF!</definedName>
    <definedName name="celkemsdph" localSheetId="1">'Krycí list'!#REF!</definedName>
    <definedName name="celkemsdph">#REF!</definedName>
    <definedName name="celkemsdph.Poznamka2" localSheetId="1">'Krycí list'!#REF!</definedName>
    <definedName name="celkemsdph.Poznamka2">#REF!</definedName>
    <definedName name="celklemsdph" localSheetId="1">'Krycí list'!#REF!</definedName>
    <definedName name="celklemsdph">#REF!</definedName>
    <definedName name="end_rozpocty" localSheetId="1">'Krycí list'!#REF!</definedName>
    <definedName name="end_rozpocty">#REF!</definedName>
    <definedName name="firmy_rozpocty_pozn.Poznamka2" localSheetId="1">'Krycí list'!#REF!</definedName>
    <definedName name="firmy_rozpocty_pozn.Poznamka2">#REF!</definedName>
    <definedName name="_xlnm.Print_Titles" localSheetId="1">'Krycí list'!#REF!</definedName>
    <definedName name="_xlnm.Print_Titles" localSheetId="3">'Soupis prací'!$13:$13</definedName>
    <definedName name="_xlnm.Print_Area" localSheetId="2">'členění soupisu materiálu'!$A$1:$I$32</definedName>
    <definedName name="_xlnm.Print_Area" localSheetId="1">'Krycí list'!$B$3:$H$16</definedName>
    <definedName name="_xlnm.Print_Area" localSheetId="0">Rekapitulace!$B$2:$G$20</definedName>
    <definedName name="_xlnm.Print_Area" localSheetId="3">'Soupis prací'!$A$1:$I$302</definedName>
    <definedName name="partneri.0" localSheetId="1">'Krycí list'!#REF!</definedName>
    <definedName name="partneri.0">#REF!</definedName>
    <definedName name="partneri.1" localSheetId="1">'Krycí list'!#REF!</definedName>
    <definedName name="partneri.1">#REF!</definedName>
    <definedName name="sum_memrekapdph" localSheetId="1">'Krycí list'!#REF!</definedName>
    <definedName name="sum_memrekapdph">#REF!</definedName>
    <definedName name="sum_prekap" localSheetId="1">'Krycí list'!#REF!</definedName>
    <definedName name="sum_prekap">#REF!</definedName>
    <definedName name="top_memrekapdph" localSheetId="1">'Krycí list'!#REF!</definedName>
    <definedName name="top_memrekapdph">#REF!</definedName>
    <definedName name="top_phlavy" localSheetId="1">'Krycí list'!#REF!</definedName>
    <definedName name="top_phlavy">#REF!</definedName>
    <definedName name="top_rkap" localSheetId="1">'Krycí list'!#REF!</definedName>
    <definedName name="top_rkap">#REF!</definedName>
    <definedName name="top_rozpocty" localSheetId="1">'Krycí list'!#REF!</definedName>
    <definedName name="top_rozpocty">#REF!</definedName>
    <definedName name="top_rpolozky" localSheetId="1">'Krycí list'!#REF!</definedName>
    <definedName name="top_rpolozky">#REF!</definedName>
  </definedNames>
  <calcPr calcId="152511"/>
</workbook>
</file>

<file path=xl/calcChain.xml><?xml version="1.0" encoding="utf-8"?>
<calcChain xmlns="http://schemas.openxmlformats.org/spreadsheetml/2006/main">
  <c r="H274" i="5" l="1"/>
  <c r="H270" i="5"/>
  <c r="H266" i="5"/>
  <c r="H117" i="5"/>
  <c r="H113" i="5"/>
  <c r="H280" i="5" l="1"/>
  <c r="H61" i="5"/>
  <c r="H284" i="5" l="1"/>
  <c r="H27" i="4" s="1"/>
  <c r="H262" i="5"/>
  <c r="H204" i="5"/>
  <c r="H258" i="5" l="1"/>
  <c r="H212" i="5"/>
  <c r="H208" i="5"/>
  <c r="H200" i="5"/>
  <c r="H196" i="5"/>
  <c r="H109" i="5" l="1"/>
  <c r="H105" i="5"/>
  <c r="H121" i="5" l="1"/>
  <c r="H24" i="4" s="1"/>
  <c r="H254" i="5"/>
  <c r="H75" i="5" l="1"/>
  <c r="H57" i="5" l="1"/>
  <c r="H71" i="5" l="1"/>
  <c r="H250" i="5"/>
  <c r="H246" i="5"/>
  <c r="H242" i="5"/>
  <c r="H238" i="5"/>
  <c r="H234" i="5"/>
  <c r="H230" i="5"/>
  <c r="H226" i="5"/>
  <c r="H222" i="5"/>
  <c r="H218" i="5"/>
  <c r="H192" i="5"/>
  <c r="H189" i="5"/>
  <c r="H186" i="5"/>
  <c r="H182" i="5"/>
  <c r="H178" i="5"/>
  <c r="H174" i="5"/>
  <c r="H171" i="5"/>
  <c r="H167" i="5"/>
  <c r="H163" i="5"/>
  <c r="H159" i="5"/>
  <c r="H155" i="5"/>
  <c r="H151" i="5"/>
  <c r="H147" i="5"/>
  <c r="H143" i="5"/>
  <c r="H139" i="5"/>
  <c r="H135" i="5"/>
  <c r="H131" i="5"/>
  <c r="H127" i="5"/>
  <c r="H123" i="5"/>
  <c r="H99" i="5"/>
  <c r="H95" i="5"/>
  <c r="H89" i="5"/>
  <c r="H85" i="5"/>
  <c r="H81" i="5"/>
  <c r="H67" i="5"/>
  <c r="H53" i="5"/>
  <c r="H49" i="5"/>
  <c r="H45" i="5"/>
  <c r="H39" i="5"/>
  <c r="H35" i="5"/>
  <c r="H29" i="5"/>
  <c r="H33" i="5" s="1"/>
  <c r="H23" i="5"/>
  <c r="H19" i="5"/>
  <c r="H15" i="5"/>
  <c r="H278" i="5" l="1"/>
  <c r="H26" i="4" s="1"/>
  <c r="H79" i="5"/>
  <c r="H21" i="4" s="1"/>
  <c r="H65" i="5"/>
  <c r="H20" i="4" s="1"/>
  <c r="H216" i="5"/>
  <c r="H25" i="4" s="1"/>
  <c r="H43" i="5"/>
  <c r="H19" i="4" s="1"/>
  <c r="H103" i="5"/>
  <c r="H23" i="4" s="1"/>
  <c r="H27" i="5"/>
  <c r="H17" i="4" s="1"/>
  <c r="H18" i="4"/>
  <c r="H93" i="5"/>
  <c r="H22" i="4" s="1"/>
  <c r="G296" i="5" l="1"/>
  <c r="H296" i="5" s="1"/>
  <c r="G290" i="5"/>
  <c r="H290" i="5" s="1"/>
  <c r="G286" i="5"/>
  <c r="H286" i="5" s="1"/>
  <c r="G288" i="5"/>
  <c r="H288" i="5" s="1"/>
  <c r="G292" i="5" l="1"/>
  <c r="H292" i="5" s="1"/>
  <c r="G298" i="5"/>
  <c r="H298" i="5" s="1"/>
  <c r="G294" i="5"/>
  <c r="H294" i="5" s="1"/>
  <c r="G300" i="5"/>
  <c r="H300" i="5" s="1"/>
  <c r="H302" i="5" l="1"/>
  <c r="H28" i="4" s="1"/>
  <c r="H15" i="4" s="1"/>
  <c r="F15" i="3" s="1"/>
  <c r="G17" i="2" s="1"/>
</calcChain>
</file>

<file path=xl/sharedStrings.xml><?xml version="1.0" encoding="utf-8"?>
<sst xmlns="http://schemas.openxmlformats.org/spreadsheetml/2006/main" count="770" uniqueCount="210">
  <si>
    <t>MJ</t>
  </si>
  <si>
    <t>Podružný materiál</t>
  </si>
  <si>
    <t>Podíl přidružené výroby</t>
  </si>
  <si>
    <t>Vedlejší rozpočtové náklady</t>
  </si>
  <si>
    <t>Popis</t>
  </si>
  <si>
    <t>Rekapitulace</t>
  </si>
  <si>
    <t xml:space="preserve">Vypracoval: </t>
  </si>
  <si>
    <t>Obsah :</t>
  </si>
  <si>
    <t>Akce:</t>
  </si>
  <si>
    <t>Stupeň dokumantace:</t>
  </si>
  <si>
    <t>Petr Winkler</t>
  </si>
  <si>
    <t>Náklady na umístění stavby</t>
  </si>
  <si>
    <t>%</t>
  </si>
  <si>
    <t>Kabely,vodiče a příslušenství</t>
  </si>
  <si>
    <t>Montáže dle ceníku M741</t>
  </si>
  <si>
    <t>Investor:</t>
  </si>
  <si>
    <t>Poznámka:</t>
  </si>
  <si>
    <t>Cena bez DPH</t>
  </si>
  <si>
    <t>Krycí list soupisu</t>
  </si>
  <si>
    <t>Rekapitulace členění soupisu prací</t>
  </si>
  <si>
    <t>Náklady soupisu celkem</t>
  </si>
  <si>
    <t>Kód dílu - Popis</t>
  </si>
  <si>
    <t>Cena celkem [CZK]</t>
  </si>
  <si>
    <t>Soupis prací</t>
  </si>
  <si>
    <t>Poř. č.</t>
  </si>
  <si>
    <t>D</t>
  </si>
  <si>
    <t>Kód</t>
  </si>
  <si>
    <t>Množství</t>
  </si>
  <si>
    <t>Cenová soustava</t>
  </si>
  <si>
    <t>Jedn. cena [CZK]</t>
  </si>
  <si>
    <t>Typ</t>
  </si>
  <si>
    <t>M</t>
  </si>
  <si>
    <t>v CZK</t>
  </si>
  <si>
    <t>Úložný materiál,krabice a příslušenství</t>
  </si>
  <si>
    <t>Stavební práce při elektromontážích - 846-9</t>
  </si>
  <si>
    <t>celkem</t>
  </si>
  <si>
    <t>PP</t>
  </si>
  <si>
    <t>VV</t>
  </si>
  <si>
    <t>K</t>
  </si>
  <si>
    <t>Materiál zemních a stavebních prací</t>
  </si>
  <si>
    <t>Montážní stroje a mechanismy</t>
  </si>
  <si>
    <t>Geodetické zaměření</t>
  </si>
  <si>
    <t>CYKY-J3X1,5</t>
  </si>
  <si>
    <t>KABEL CYKY-J 3x1,5</t>
  </si>
  <si>
    <t>Ukončovací prvky a svorkovnice</t>
  </si>
  <si>
    <t>Svítidla</t>
  </si>
  <si>
    <t>Hromosvody a uzemnění</t>
  </si>
  <si>
    <t>Barvy a nátěry</t>
  </si>
  <si>
    <t>Mimostaveništní doprava</t>
  </si>
  <si>
    <t>Oprava projektové dokumentace dle skutečného provedení</t>
  </si>
  <si>
    <t>Revize a zkoušky</t>
  </si>
  <si>
    <t>odečteno z CAD</t>
  </si>
  <si>
    <t>KS</t>
  </si>
  <si>
    <t>ks</t>
  </si>
  <si>
    <t>VLZ000110</t>
  </si>
  <si>
    <t>m3</t>
  </si>
  <si>
    <t>VLZ000010</t>
  </si>
  <si>
    <t>Písek kopaný</t>
  </si>
  <si>
    <t>DRAT10</t>
  </si>
  <si>
    <t>DRAT FEZN 0,62KG/M D=10MM</t>
  </si>
  <si>
    <t>KG</t>
  </si>
  <si>
    <t>SS</t>
  </si>
  <si>
    <t>SVORKA SPOJOVACI SS</t>
  </si>
  <si>
    <t>SP</t>
  </si>
  <si>
    <t>SVORKA PRIPOJOVACI SP</t>
  </si>
  <si>
    <t>VLB000550</t>
  </si>
  <si>
    <t>Asfaltový lak (ochrana zemních spojů)</t>
  </si>
  <si>
    <t>kg</t>
  </si>
  <si>
    <t>VLB000380</t>
  </si>
  <si>
    <t>Benzin technický</t>
  </si>
  <si>
    <t>l</t>
  </si>
  <si>
    <t>kus</t>
  </si>
  <si>
    <t>m</t>
  </si>
  <si>
    <t>746212110</t>
  </si>
  <si>
    <t>Ukončení vodičů na svorkov 2,5 mm2</t>
  </si>
  <si>
    <t>783903510</t>
  </si>
  <si>
    <t>nater zem pasku 1slozk 1kryci pruhy</t>
  </si>
  <si>
    <t>748711200</t>
  </si>
  <si>
    <t>mtz stozaru osvet parkov ocelovych</t>
  </si>
  <si>
    <t>740999910</t>
  </si>
  <si>
    <t>Zabezpečení pracoviště</t>
  </si>
  <si>
    <t>740999901</t>
  </si>
  <si>
    <t>Práce na stávající instalaci</t>
  </si>
  <si>
    <t>744441100</t>
  </si>
  <si>
    <t>Mont kabel Cu-1kV pevně sk.1 -0,4kg</t>
  </si>
  <si>
    <t>743622100</t>
  </si>
  <si>
    <t>Montáž hromosvod svorek se 2 šrouby</t>
  </si>
  <si>
    <t>743622200</t>
  </si>
  <si>
    <t>Montáž hromosvod svorek se 3 šrouby</t>
  </si>
  <si>
    <t>m2</t>
  </si>
  <si>
    <t>270311200</t>
  </si>
  <si>
    <t>Základové konstrukce z betonu B 10</t>
  </si>
  <si>
    <t>388791210</t>
  </si>
  <si>
    <t>Osaz trub plast do rýhy+obsyp 10 cm</t>
  </si>
  <si>
    <t>131311700</t>
  </si>
  <si>
    <t>Jámy stožárů veřej osvětlení tř.3</t>
  </si>
  <si>
    <t>110002200</t>
  </si>
  <si>
    <t>Vytyč vedení podzem v zástavbě</t>
  </si>
  <si>
    <t>km</t>
  </si>
  <si>
    <t>Mont uzem drátu-p10mm v zemi městě</t>
  </si>
  <si>
    <t>FOLIE330MM</t>
  </si>
  <si>
    <t>FOLIE VYSTRAZNA CEZ 330MM 250</t>
  </si>
  <si>
    <t>KF09063</t>
  </si>
  <si>
    <t>TRUBKA KOPOFLEX 63</t>
  </si>
  <si>
    <t>743131115</t>
  </si>
  <si>
    <t>Montáž trub ochran PH tuh pevně-p63</t>
  </si>
  <si>
    <t>743612121</t>
  </si>
  <si>
    <t>451572110</t>
  </si>
  <si>
    <t>Lože pískové tl.10 cm, š.do 65 cm</t>
  </si>
  <si>
    <t>132311318</t>
  </si>
  <si>
    <t>Rýhy ručně š.35 cm, hl.80 cm, tř.3</t>
  </si>
  <si>
    <t>174311318</t>
  </si>
  <si>
    <t>Zásyp rýh ručně š.35cm,hl.80cm,tř.3</t>
  </si>
  <si>
    <t>744441400</t>
  </si>
  <si>
    <t>Mont kabel Cu-1kV pevně sk.1 -1,6kg</t>
  </si>
  <si>
    <t>E000000684740</t>
  </si>
  <si>
    <t>Betonová směs C25/30</t>
  </si>
  <si>
    <t>VLZ000042</t>
  </si>
  <si>
    <t>Kamenivo frakce 0/16</t>
  </si>
  <si>
    <t>EKM2035-1D2</t>
  </si>
  <si>
    <t>SVORKOVNICE EKM2035-1D2-4-35</t>
  </si>
  <si>
    <t>746214110</t>
  </si>
  <si>
    <t>Ukončení vodičů kabelov okem -25mm2</t>
  </si>
  <si>
    <t>748743000</t>
  </si>
  <si>
    <t>mtz elvyzbroje stozaru 3 okruhy</t>
  </si>
  <si>
    <t>740999900</t>
  </si>
  <si>
    <t>Vyhledání obvodů a zajištění beznapěť.stavu</t>
  </si>
  <si>
    <t>740999902</t>
  </si>
  <si>
    <t>Zapojení přístrojů a zařízení</t>
  </si>
  <si>
    <t>181111100</t>
  </si>
  <si>
    <t>Provizor úprava terénu se zhut tř.1</t>
  </si>
  <si>
    <t>171401000</t>
  </si>
  <si>
    <t>Ulož sypaníny do násypu zhut tř.3-4</t>
  </si>
  <si>
    <t>Rozváděče,skříně a příslušenství</t>
  </si>
  <si>
    <t>747219520</t>
  </si>
  <si>
    <t>Montáž pojist patron nožových</t>
  </si>
  <si>
    <t>SO.401 VEŘEJNÉ OSVĚTLENÍ</t>
  </si>
  <si>
    <t>745904112</t>
  </si>
  <si>
    <t>Příplatek za zatahování kabelů-2kg</t>
  </si>
  <si>
    <t>KONCOVKA KAB. FMKZ4+ 6- 25</t>
  </si>
  <si>
    <t>VLZ213910</t>
  </si>
  <si>
    <t>SP315/1500 st.pouz.PVC pro stož. SB, LB, LLB, JB</t>
  </si>
  <si>
    <t>VLZ213950</t>
  </si>
  <si>
    <t>Dlažba 300x300x5</t>
  </si>
  <si>
    <t>746428111</t>
  </si>
  <si>
    <t>Ukonč kabel konc Raych 1kV 502K033</t>
  </si>
  <si>
    <t>745904115</t>
  </si>
  <si>
    <t>Příplatek za zatahování kabelů-8kg</t>
  </si>
  <si>
    <t>388113100</t>
  </si>
  <si>
    <t>Osazení žlabů beton pochozích 0,25t</t>
  </si>
  <si>
    <t>Demontáže dle ceníku M741</t>
  </si>
  <si>
    <t>Všechny položky musí obsahovat dodávku i montáž, popř. softwarové vybavení, včetně drobného spojovacího a kotvícího materiálu (např. kotvy, závěsy, chráničky,...).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vztahují. Všechna zařízení, systémy rozvody, instalace a konstrukce budou oceňovány a dodávány plně funkční, tj. včetně všech komponentů, upevňovacích prvků, podpor, prostupů, apod.. Do všech činností musí zhotovitel zohlednit stavební přípomoc (např. drážky prostupy, respektive není-li uvedeno jinak). Zhotovitel bere na vědomí, že musí v ceně zohlednit jak dílčí tak celkové revize, zkoušky, regulace, atd.. Projektová dokumentace textová a grafická je nadřazena výkazu výměr, respektive rozpočtu nákladů. Zhotovitel je do ceny povinen zahrnout veškeré náklady spojené s případnou etapizací, realizací stavby za provozu a ve ztížených podmínkách. Zhotovitel musí v ceně zohlednit provizorní opatření vedoucí k zajištění stavby před vnějšími vlivy, zejména pak déšť, sníh, vítr. Zhotovitel bere na vědomí, že stavba musí probíhat po částech, tak aby nedošlo k poškození stavby klimatickými vlivy. Zhotovitel musí provést na svůj náklad i zaškolení obsluhy a údržby na všech částech dodávky. Zhotovitel musí zohlednit náklady na přesun hmot a odvoz sutě a odpadů, včetně uložení (předpokládá se odpad z drážek, prostupů, atd.). Zhotovitel musí v ceně zohlednit náklady na pomocné lešení, konstrukce a stroje, které bude potřebovat pro realizaci díla.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</si>
  <si>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</si>
  <si>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</si>
  <si>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HODONÍN, UL. VELKOMORAVSKÁ - STEZKA PRO CHODCE A CYKLISTY</t>
  </si>
  <si>
    <t>Město Hodonín                                                                             Masarykovo náměstí 53/1                                                                               695 35 Hodonín</t>
  </si>
  <si>
    <t>CYKY-J4X16</t>
  </si>
  <si>
    <t>KABEL CYKY-J 4x16</t>
  </si>
  <si>
    <t>24x10m</t>
  </si>
  <si>
    <t>16X8KU-L</t>
  </si>
  <si>
    <t>OKO KABELOVE 16X8 KU-L</t>
  </si>
  <si>
    <t>25x2+2</t>
  </si>
  <si>
    <t>(25x2)x4+4</t>
  </si>
  <si>
    <t>0,6x0,6x1,2x24</t>
  </si>
  <si>
    <t>890x0,35x0,2</t>
  </si>
  <si>
    <t>0,5x24</t>
  </si>
  <si>
    <t>Azteca4,5/60RAL</t>
  </si>
  <si>
    <t>STOZAR kuželový bezpaticový typ Azteca 4,5/60, celkové výšky 5,3 m, RAL 7016</t>
  </si>
  <si>
    <t>osvětlovací těleso LED 1x18,4W, 1x16LED 350mA, 2880lm, 3000K, IP66</t>
  </si>
  <si>
    <t>délka 970m</t>
  </si>
  <si>
    <t>ER112/NKP</t>
  </si>
  <si>
    <t>SKRIN ER112/NKP</t>
  </si>
  <si>
    <t>E000000000019</t>
  </si>
  <si>
    <t>Rozváděč RVO - atypická spínací skříň osazena dle PD</t>
  </si>
  <si>
    <t>E000002183140</t>
  </si>
  <si>
    <t>JISTIC PL7-B25/3</t>
  </si>
  <si>
    <t>7016</t>
  </si>
  <si>
    <t>POJISTKA NOZOVA PN000 40A GG</t>
  </si>
  <si>
    <t>740999902dem</t>
  </si>
  <si>
    <t>Demontáž stávajících rozvodů, stávající kabeláže, koncových</t>
  </si>
  <si>
    <t>soub</t>
  </si>
  <si>
    <t>3x24x2</t>
  </si>
  <si>
    <t>748739100</t>
  </si>
  <si>
    <t>mtz patic stozaru betonovych</t>
  </si>
  <si>
    <t>747233110</t>
  </si>
  <si>
    <t>Montáž jističů 3pólových nn do 25 A</t>
  </si>
  <si>
    <t>748132400</t>
  </si>
  <si>
    <t>mtz svit vyboj prumysl na sloupek</t>
  </si>
  <si>
    <t>742221120</t>
  </si>
  <si>
    <t>Montáž rozváděč sestav do 100 kg</t>
  </si>
  <si>
    <t>742311320</t>
  </si>
  <si>
    <t>Montáž pilířů skříní PRIS 2,6, ERP</t>
  </si>
  <si>
    <t>890x0,35x2</t>
  </si>
  <si>
    <t>890x0,35x0,8</t>
  </si>
  <si>
    <t>151111811</t>
  </si>
  <si>
    <t>Odstranění pažení přílož rýh hl.2 m</t>
  </si>
  <si>
    <t>(2x1,5+1x1,5)x2x4</t>
  </si>
  <si>
    <t>131315110</t>
  </si>
  <si>
    <t>Jámy základů skříní přístrojov tř.3</t>
  </si>
  <si>
    <t>131319000</t>
  </si>
  <si>
    <t>Jámy ostatních konstrukcí tř.3</t>
  </si>
  <si>
    <t>2x1x1,5x4</t>
  </si>
  <si>
    <t>151111111</t>
  </si>
  <si>
    <t>Zřízení pažení přílož rýh hl.do 2 m</t>
  </si>
  <si>
    <t>141751200</t>
  </si>
  <si>
    <t>Protlač trub-20 cm hornina nesoudrž</t>
  </si>
  <si>
    <t>10x20</t>
  </si>
  <si>
    <t>OBIS 2022</t>
  </si>
  <si>
    <t>VOLTANA2/5112/16LED/350mA/WW/730/424452</t>
  </si>
  <si>
    <t>Projektová dokumentace pro provádění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</si>
</sst>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(#,##0&quot;.&quot;_);;;_(@_)"/>
    <numFmt numFmtId="166" formatCode="#,##0.00\ &quot;Kč&quot;;[Red]#,##0.00\ &quot;Kč&quot;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7"/>
      <name val="Arial CE"/>
      <charset val="238"/>
    </font>
    <font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" fillId="0" borderId="0" applyProtection="0"/>
  </cellStyleXfs>
  <cellXfs count="438">
    <xf numFmtId="0" fontId="0" fillId="0" borderId="0" xfId="0"/>
    <xf numFmtId="0" fontId="7" fillId="0" borderId="0" xfId="3" applyFont="1" applyFill="1" applyBorder="1"/>
    <xf numFmtId="1" fontId="2" fillId="0" borderId="0" xfId="4" applyNumberFormat="1" applyFont="1" applyFill="1" applyAlignment="1">
      <alignment horizontal="center" vertical="top" wrapText="1"/>
    </xf>
    <xf numFmtId="49" fontId="2" fillId="0" borderId="0" xfId="4" applyNumberFormat="1" applyFont="1" applyFill="1" applyAlignment="1">
      <alignment horizontal="left" vertical="top" wrapText="1"/>
    </xf>
    <xf numFmtId="4" fontId="2" fillId="0" borderId="0" xfId="4" applyNumberFormat="1" applyFont="1" applyFill="1" applyAlignment="1">
      <alignment vertical="top" wrapText="1"/>
    </xf>
    <xf numFmtId="0" fontId="2" fillId="0" borderId="0" xfId="4" applyFont="1" applyFill="1" applyAlignment="1">
      <alignment horizontal="left" vertical="top" wrapText="1"/>
    </xf>
    <xf numFmtId="0" fontId="2" fillId="0" borderId="0" xfId="4" applyFont="1" applyFill="1" applyAlignment="1">
      <alignment horizontal="left" vertical="top"/>
    </xf>
    <xf numFmtId="49" fontId="2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/>
      <protection locked="0"/>
    </xf>
    <xf numFmtId="49" fontId="5" fillId="0" borderId="0" xfId="4" applyNumberFormat="1" applyFont="1" applyFill="1" applyBorder="1" applyAlignment="1" applyProtection="1">
      <alignment horizontal="center" vertical="top" wrapText="1"/>
      <protection locked="0"/>
    </xf>
    <xf numFmtId="0" fontId="12" fillId="0" borderId="0" xfId="4" applyFont="1" applyFill="1" applyAlignment="1">
      <alignment horizontal="left" vertical="top" wrapText="1"/>
    </xf>
    <xf numFmtId="1" fontId="2" fillId="0" borderId="0" xfId="4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0" fontId="4" fillId="0" borderId="0" xfId="0" applyFont="1" applyFill="1" applyBorder="1"/>
    <xf numFmtId="1" fontId="2" fillId="0" borderId="0" xfId="4" applyNumberFormat="1" applyFont="1" applyFill="1" applyBorder="1" applyAlignment="1">
      <alignment horizontal="center" vertical="top" wrapText="1"/>
    </xf>
    <xf numFmtId="49" fontId="2" fillId="0" borderId="0" xfId="4" applyNumberFormat="1" applyFont="1" applyFill="1" applyBorder="1" applyAlignment="1">
      <alignment horizontal="left" vertical="top" wrapText="1"/>
    </xf>
    <xf numFmtId="4" fontId="2" fillId="0" borderId="0" xfId="4" applyNumberFormat="1" applyFont="1" applyFill="1" applyBorder="1" applyAlignment="1">
      <alignment vertical="top" wrapText="1"/>
    </xf>
    <xf numFmtId="1" fontId="9" fillId="0" borderId="0" xfId="4" applyNumberFormat="1" applyFont="1" applyFill="1" applyBorder="1" applyAlignment="1" applyProtection="1">
      <alignment vertical="top"/>
      <protection locked="0"/>
    </xf>
    <xf numFmtId="4" fontId="9" fillId="0" borderId="0" xfId="4" applyNumberFormat="1" applyFont="1" applyFill="1" applyBorder="1" applyAlignment="1" applyProtection="1">
      <alignment horizontal="right" vertical="top"/>
      <protection locked="0"/>
    </xf>
    <xf numFmtId="4" fontId="2" fillId="0" borderId="0" xfId="4" applyNumberFormat="1" applyFont="1" applyFill="1" applyBorder="1" applyAlignment="1" applyProtection="1">
      <alignment vertical="top" wrapText="1"/>
      <protection locked="0"/>
    </xf>
    <xf numFmtId="49" fontId="3" fillId="0" borderId="0" xfId="4" applyNumberFormat="1" applyFont="1" applyFill="1" applyBorder="1" applyAlignment="1"/>
    <xf numFmtId="164" fontId="3" fillId="0" borderId="0" xfId="4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4" fontId="2" fillId="0" borderId="5" xfId="4" applyNumberFormat="1" applyFont="1" applyFill="1" applyBorder="1" applyAlignment="1" applyProtection="1">
      <alignment vertical="top" wrapText="1"/>
      <protection locked="0"/>
    </xf>
    <xf numFmtId="166" fontId="14" fillId="0" borderId="8" xfId="1" applyNumberFormat="1" applyFont="1" applyFill="1" applyBorder="1" applyAlignment="1" applyProtection="1">
      <alignment horizontal="right"/>
      <protection locked="0"/>
    </xf>
    <xf numFmtId="166" fontId="14" fillId="0" borderId="15" xfId="1" applyNumberFormat="1" applyFont="1" applyFill="1" applyBorder="1" applyAlignment="1" applyProtection="1">
      <alignment horizontal="right"/>
      <protection locked="0"/>
    </xf>
    <xf numFmtId="1" fontId="10" fillId="0" borderId="0" xfId="4" applyNumberFormat="1" applyFont="1" applyFill="1" applyBorder="1" applyAlignment="1"/>
    <xf numFmtId="49" fontId="19" fillId="0" borderId="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Border="1" applyAlignment="1">
      <alignment vertical="center"/>
    </xf>
    <xf numFmtId="164" fontId="19" fillId="0" borderId="0" xfId="2" applyNumberFormat="1" applyFont="1" applyFill="1" applyBorder="1" applyAlignment="1">
      <alignment horizontal="center" vertical="center" wrapText="1"/>
    </xf>
    <xf numFmtId="166" fontId="14" fillId="0" borderId="19" xfId="1" applyNumberFormat="1" applyFont="1" applyFill="1" applyBorder="1" applyAlignment="1" applyProtection="1">
      <alignment horizontal="right"/>
      <protection locked="0"/>
    </xf>
    <xf numFmtId="164" fontId="15" fillId="0" borderId="22" xfId="0" applyNumberFormat="1" applyFont="1" applyFill="1" applyBorder="1"/>
    <xf numFmtId="49" fontId="7" fillId="0" borderId="0" xfId="0" applyNumberFormat="1" applyFont="1" applyFill="1" applyBorder="1" applyAlignment="1">
      <alignment vertical="center" wrapText="1" shrinkToFit="1"/>
    </xf>
    <xf numFmtId="164" fontId="22" fillId="0" borderId="0" xfId="0" applyNumberFormat="1" applyFont="1" applyFill="1" applyBorder="1"/>
    <xf numFmtId="4" fontId="4" fillId="0" borderId="0" xfId="4" applyNumberFormat="1" applyFont="1" applyFill="1" applyBorder="1" applyAlignment="1">
      <alignment vertical="top" wrapText="1"/>
    </xf>
    <xf numFmtId="4" fontId="23" fillId="0" borderId="0" xfId="4" applyNumberFormat="1" applyFont="1" applyFill="1" applyBorder="1" applyAlignment="1" applyProtection="1">
      <alignment horizontal="right" vertical="top"/>
      <protection locked="0"/>
    </xf>
    <xf numFmtId="4" fontId="4" fillId="0" borderId="0" xfId="4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>
      <alignment vertical="center" wrapText="1" shrinkToFit="1"/>
    </xf>
    <xf numFmtId="49" fontId="25" fillId="0" borderId="0" xfId="4" applyNumberFormat="1" applyFont="1" applyFill="1" applyBorder="1" applyAlignment="1" applyProtection="1">
      <alignment horizontal="left" vertical="top"/>
      <protection locked="0"/>
    </xf>
    <xf numFmtId="0" fontId="28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164" fontId="15" fillId="0" borderId="2" xfId="0" applyNumberFormat="1" applyFont="1" applyFill="1" applyBorder="1"/>
    <xf numFmtId="0" fontId="0" fillId="0" borderId="3" xfId="0" applyBorder="1"/>
    <xf numFmtId="0" fontId="15" fillId="0" borderId="4" xfId="0" applyFont="1" applyFill="1" applyBorder="1" applyAlignment="1">
      <alignment horizontal="center"/>
    </xf>
    <xf numFmtId="0" fontId="0" fillId="0" borderId="5" xfId="0" applyBorder="1"/>
    <xf numFmtId="165" fontId="7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wrapText="1" shrinkToFit="1"/>
    </xf>
    <xf numFmtId="49" fontId="26" fillId="0" borderId="0" xfId="2" applyNumberFormat="1" applyFont="1" applyFill="1" applyBorder="1" applyAlignment="1">
      <alignment horizontal="left" wrapText="1" shrinkToFit="1"/>
    </xf>
    <xf numFmtId="0" fontId="18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/>
    <xf numFmtId="0" fontId="3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" fontId="0" fillId="0" borderId="0" xfId="4" applyNumberFormat="1" applyFont="1" applyFill="1" applyBorder="1" applyAlignment="1" applyProtection="1">
      <alignment vertical="top"/>
      <protection locked="0"/>
    </xf>
    <xf numFmtId="0" fontId="29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0" fontId="28" fillId="0" borderId="0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1" fontId="1" fillId="0" borderId="0" xfId="4" applyNumberFormat="1" applyFont="1" applyFill="1" applyBorder="1" applyAlignment="1" applyProtection="1">
      <alignment vertical="top"/>
      <protection locked="0"/>
    </xf>
    <xf numFmtId="1" fontId="1" fillId="0" borderId="0" xfId="4" applyNumberFormat="1" applyFont="1" applyFill="1" applyBorder="1" applyAlignment="1" applyProtection="1">
      <alignment horizontal="left" vertical="top"/>
      <protection locked="0"/>
    </xf>
    <xf numFmtId="1" fontId="10" fillId="0" borderId="0" xfId="4" applyNumberFormat="1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center" vertical="center"/>
      <protection locked="0"/>
    </xf>
    <xf numFmtId="1" fontId="6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Fill="1" applyBorder="1" applyAlignment="1">
      <alignment horizontal="left" vertical="center" wrapText="1" shrinkToFit="1"/>
    </xf>
    <xf numFmtId="0" fontId="12" fillId="0" borderId="0" xfId="4" applyNumberFormat="1" applyFont="1" applyFill="1" applyBorder="1" applyAlignment="1" applyProtection="1">
      <alignment horizontal="center" vertical="top" wrapText="1"/>
    </xf>
    <xf numFmtId="49" fontId="11" fillId="0" borderId="0" xfId="4" applyNumberFormat="1" applyFont="1" applyFill="1" applyBorder="1" applyAlignment="1" applyProtection="1">
      <alignment horizontal="left"/>
    </xf>
    <xf numFmtId="166" fontId="14" fillId="0" borderId="0" xfId="1" applyNumberFormat="1" applyFont="1" applyFill="1" applyBorder="1" applyAlignment="1" applyProtection="1">
      <alignment horizontal="right"/>
    </xf>
    <xf numFmtId="1" fontId="12" fillId="0" borderId="0" xfId="4" applyNumberFormat="1" applyFont="1" applyFill="1" applyBorder="1" applyAlignment="1" applyProtection="1">
      <alignment horizontal="center" vertical="top" wrapText="1"/>
    </xf>
    <xf numFmtId="4" fontId="11" fillId="0" borderId="0" xfId="4" applyNumberFormat="1" applyFont="1" applyFill="1" applyBorder="1" applyAlignment="1" applyProtection="1">
      <alignment horizontal="right"/>
    </xf>
    <xf numFmtId="0" fontId="12" fillId="0" borderId="14" xfId="4" applyNumberFormat="1" applyFont="1" applyFill="1" applyBorder="1" applyAlignment="1" applyProtection="1">
      <alignment horizontal="center" vertical="top" wrapText="1"/>
    </xf>
    <xf numFmtId="49" fontId="11" fillId="0" borderId="11" xfId="4" applyNumberFormat="1" applyFont="1" applyFill="1" applyBorder="1" applyAlignment="1" applyProtection="1"/>
    <xf numFmtId="49" fontId="2" fillId="0" borderId="11" xfId="4" applyNumberFormat="1" applyFont="1" applyFill="1" applyBorder="1" applyAlignment="1" applyProtection="1"/>
    <xf numFmtId="0" fontId="12" fillId="0" borderId="6" xfId="4" applyNumberFormat="1" applyFont="1" applyFill="1" applyBorder="1" applyAlignment="1" applyProtection="1">
      <alignment horizontal="center" vertical="top" wrapText="1"/>
    </xf>
    <xf numFmtId="49" fontId="11" fillId="0" borderId="7" xfId="4" applyNumberFormat="1" applyFont="1" applyFill="1" applyBorder="1" applyAlignment="1" applyProtection="1">
      <alignment horizontal="left"/>
    </xf>
    <xf numFmtId="1" fontId="17" fillId="0" borderId="4" xfId="4" applyNumberFormat="1" applyFont="1" applyFill="1" applyBorder="1" applyAlignment="1" applyProtection="1">
      <alignment vertical="top" wrapText="1"/>
    </xf>
    <xf numFmtId="1" fontId="17" fillId="0" borderId="0" xfId="4" applyNumberFormat="1" applyFont="1" applyFill="1" applyBorder="1" applyAlignment="1" applyProtection="1">
      <alignment vertical="top" wrapText="1"/>
    </xf>
    <xf numFmtId="1" fontId="17" fillId="0" borderId="5" xfId="4" applyNumberFormat="1" applyFont="1" applyFill="1" applyBorder="1" applyAlignment="1" applyProtection="1">
      <alignment vertical="top" wrapText="1"/>
    </xf>
    <xf numFmtId="1" fontId="17" fillId="0" borderId="23" xfId="4" applyNumberFormat="1" applyFont="1" applyFill="1" applyBorder="1" applyAlignment="1" applyProtection="1">
      <alignment vertical="top" wrapText="1"/>
    </xf>
    <xf numFmtId="1" fontId="17" fillId="0" borderId="21" xfId="4" applyNumberFormat="1" applyFont="1" applyFill="1" applyBorder="1" applyAlignment="1" applyProtection="1">
      <alignment vertical="top" wrapText="1"/>
    </xf>
    <xf numFmtId="1" fontId="17" fillId="0" borderId="24" xfId="4" applyNumberFormat="1" applyFont="1" applyFill="1" applyBorder="1" applyAlignment="1" applyProtection="1">
      <alignment vertical="top" wrapText="1"/>
    </xf>
    <xf numFmtId="1" fontId="16" fillId="0" borderId="4" xfId="4" applyNumberFormat="1" applyFont="1" applyFill="1" applyBorder="1" applyAlignment="1" applyProtection="1">
      <alignment horizontal="left" vertical="top" wrapText="1"/>
    </xf>
    <xf numFmtId="1" fontId="16" fillId="0" borderId="0" xfId="4" applyNumberFormat="1" applyFont="1" applyFill="1" applyBorder="1" applyAlignment="1" applyProtection="1">
      <alignment horizontal="left" vertical="top" wrapText="1"/>
    </xf>
    <xf numFmtId="1" fontId="2" fillId="0" borderId="1" xfId="4" applyNumberFormat="1" applyFont="1" applyFill="1" applyBorder="1" applyAlignment="1" applyProtection="1">
      <alignment horizontal="center" vertical="top" wrapText="1"/>
    </xf>
    <xf numFmtId="1" fontId="2" fillId="0" borderId="2" xfId="4" applyNumberFormat="1" applyFont="1" applyFill="1" applyBorder="1" applyAlignment="1" applyProtection="1">
      <alignment horizontal="center" vertical="top" wrapText="1"/>
    </xf>
    <xf numFmtId="49" fontId="2" fillId="0" borderId="2" xfId="4" applyNumberFormat="1" applyFont="1" applyFill="1" applyBorder="1" applyAlignment="1" applyProtection="1">
      <alignment horizontal="left" vertical="top" wrapText="1"/>
    </xf>
    <xf numFmtId="4" fontId="2" fillId="0" borderId="3" xfId="4" applyNumberFormat="1" applyFont="1" applyFill="1" applyBorder="1" applyAlignment="1" applyProtection="1">
      <alignment vertical="top" wrapText="1"/>
    </xf>
    <xf numFmtId="1" fontId="10" fillId="0" borderId="4" xfId="4" applyNumberFormat="1" applyFont="1" applyFill="1" applyBorder="1" applyAlignment="1" applyProtection="1">
      <alignment horizontal="center"/>
    </xf>
    <xf numFmtId="1" fontId="10" fillId="0" borderId="0" xfId="4" applyNumberFormat="1" applyFont="1" applyFill="1" applyBorder="1" applyAlignment="1" applyProtection="1">
      <alignment horizontal="center"/>
    </xf>
    <xf numFmtId="1" fontId="10" fillId="0" borderId="5" xfId="4" applyNumberFormat="1" applyFont="1" applyFill="1" applyBorder="1" applyAlignment="1" applyProtection="1">
      <alignment horizontal="center"/>
    </xf>
    <xf numFmtId="1" fontId="1" fillId="0" borderId="4" xfId="4" applyNumberFormat="1" applyFont="1" applyFill="1" applyBorder="1" applyAlignment="1" applyProtection="1">
      <alignment horizontal="left" vertical="top"/>
    </xf>
    <xf numFmtId="1" fontId="1" fillId="0" borderId="0" xfId="4" applyNumberFormat="1" applyFont="1" applyFill="1" applyBorder="1" applyAlignment="1" applyProtection="1">
      <alignment horizontal="left" vertical="top"/>
    </xf>
    <xf numFmtId="1" fontId="1" fillId="0" borderId="0" xfId="4" applyNumberFormat="1" applyFont="1" applyFill="1" applyBorder="1" applyAlignment="1" applyProtection="1">
      <alignment vertical="top"/>
    </xf>
    <xf numFmtId="1" fontId="9" fillId="0" borderId="0" xfId="4" applyNumberFormat="1" applyFont="1" applyFill="1" applyBorder="1" applyAlignment="1" applyProtection="1">
      <alignment vertical="top"/>
    </xf>
    <xf numFmtId="4" fontId="9" fillId="0" borderId="5" xfId="4" applyNumberFormat="1" applyFont="1" applyFill="1" applyBorder="1" applyAlignment="1" applyProtection="1">
      <alignment horizontal="right" vertical="top"/>
    </xf>
    <xf numFmtId="1" fontId="2" fillId="0" borderId="4" xfId="4" applyNumberFormat="1" applyFont="1" applyFill="1" applyBorder="1" applyAlignment="1" applyProtection="1">
      <alignment horizontal="center" vertical="top" wrapText="1"/>
    </xf>
    <xf numFmtId="1" fontId="2" fillId="0" borderId="0" xfId="4" applyNumberFormat="1" applyFont="1" applyFill="1" applyBorder="1" applyAlignment="1" applyProtection="1">
      <alignment horizontal="center" vertical="top" wrapText="1"/>
    </xf>
    <xf numFmtId="49" fontId="2" fillId="0" borderId="0" xfId="4" applyNumberFormat="1" applyFont="1" applyFill="1" applyBorder="1" applyAlignment="1" applyProtection="1">
      <alignment horizontal="left" vertical="top" wrapText="1"/>
    </xf>
    <xf numFmtId="4" fontId="2" fillId="0" borderId="5" xfId="4" applyNumberFormat="1" applyFont="1" applyFill="1" applyBorder="1" applyAlignment="1" applyProtection="1">
      <alignment vertical="top" wrapText="1"/>
    </xf>
    <xf numFmtId="1" fontId="6" fillId="0" borderId="12" xfId="4" applyNumberFormat="1" applyFont="1" applyFill="1" applyBorder="1" applyAlignment="1" applyProtection="1">
      <alignment horizontal="left" vertical="top"/>
    </xf>
    <xf numFmtId="1" fontId="6" fillId="0" borderId="10" xfId="4" applyNumberFormat="1" applyFont="1" applyFill="1" applyBorder="1" applyAlignment="1" applyProtection="1">
      <alignment horizontal="left" vertical="top"/>
    </xf>
    <xf numFmtId="49" fontId="7" fillId="0" borderId="10" xfId="0" applyNumberFormat="1" applyFont="1" applyBorder="1" applyAlignment="1" applyProtection="1">
      <alignment horizontal="left" vertical="center" wrapText="1" shrinkToFit="1"/>
    </xf>
    <xf numFmtId="49" fontId="7" fillId="0" borderId="13" xfId="0" applyNumberFormat="1" applyFont="1" applyBorder="1" applyAlignment="1" applyProtection="1">
      <alignment horizontal="left" vertical="center" wrapText="1" shrinkToFit="1"/>
    </xf>
    <xf numFmtId="1" fontId="6" fillId="0" borderId="4" xfId="4" applyNumberFormat="1" applyFont="1" applyFill="1" applyBorder="1" applyAlignment="1" applyProtection="1">
      <alignment horizontal="left" vertical="top"/>
    </xf>
    <xf numFmtId="1" fontId="6" fillId="0" borderId="0" xfId="4" applyNumberFormat="1" applyFont="1" applyFill="1" applyBorder="1" applyAlignment="1" applyProtection="1">
      <alignment horizontal="left" vertical="top"/>
    </xf>
    <xf numFmtId="49" fontId="3" fillId="0" borderId="10" xfId="4" applyNumberFormat="1" applyFont="1" applyFill="1" applyBorder="1" applyAlignment="1" applyProtection="1">
      <alignment horizontal="left" vertical="top" wrapText="1"/>
    </xf>
    <xf numFmtId="49" fontId="3" fillId="0" borderId="13" xfId="4" applyNumberFormat="1" applyFont="1" applyFill="1" applyBorder="1" applyAlignment="1" applyProtection="1">
      <alignment horizontal="left" vertical="top" wrapText="1"/>
    </xf>
    <xf numFmtId="1" fontId="6" fillId="0" borderId="12" xfId="4" applyNumberFormat="1" applyFont="1" applyFill="1" applyBorder="1" applyAlignment="1" applyProtection="1">
      <alignment horizontal="left" vertical="top"/>
    </xf>
    <xf numFmtId="1" fontId="6" fillId="0" borderId="10" xfId="4" applyNumberFormat="1" applyFont="1" applyFill="1" applyBorder="1" applyAlignment="1" applyProtection="1">
      <alignment horizontal="left" vertical="top"/>
    </xf>
    <xf numFmtId="49" fontId="3" fillId="0" borderId="10" xfId="4" applyNumberFormat="1" applyFont="1" applyFill="1" applyBorder="1" applyAlignment="1" applyProtection="1">
      <alignment horizontal="left" vertical="top"/>
    </xf>
    <xf numFmtId="49" fontId="3" fillId="0" borderId="13" xfId="4" applyNumberFormat="1" applyFont="1" applyFill="1" applyBorder="1" applyAlignment="1" applyProtection="1">
      <alignment horizontal="left" vertical="top"/>
    </xf>
    <xf numFmtId="1" fontId="6" fillId="0" borderId="4" xfId="4" applyNumberFormat="1" applyFont="1" applyFill="1" applyBorder="1" applyAlignment="1" applyProtection="1">
      <alignment horizontal="left" vertical="top"/>
    </xf>
    <xf numFmtId="1" fontId="6" fillId="0" borderId="9" xfId="4" applyNumberFormat="1" applyFont="1" applyFill="1" applyBorder="1" applyAlignment="1" applyProtection="1">
      <alignment horizontal="left" vertical="top"/>
    </xf>
    <xf numFmtId="49" fontId="3" fillId="0" borderId="10" xfId="4" applyNumberFormat="1" applyFont="1" applyFill="1" applyBorder="1" applyAlignment="1" applyProtection="1">
      <alignment horizontal="left" vertical="top" wrapText="1"/>
    </xf>
    <xf numFmtId="0" fontId="15" fillId="0" borderId="16" xfId="0" applyFont="1" applyFill="1" applyBorder="1" applyAlignment="1" applyProtection="1">
      <alignment horizontal="center"/>
    </xf>
    <xf numFmtId="1" fontId="2" fillId="0" borderId="11" xfId="4" applyNumberFormat="1" applyFont="1" applyFill="1" applyBorder="1" applyAlignment="1" applyProtection="1">
      <alignment horizontal="center" vertical="top" wrapText="1"/>
    </xf>
    <xf numFmtId="49" fontId="2" fillId="0" borderId="11" xfId="4" applyNumberFormat="1" applyFont="1" applyFill="1" applyBorder="1" applyAlignment="1" applyProtection="1">
      <alignment horizontal="left" vertical="top" wrapText="1"/>
    </xf>
    <xf numFmtId="4" fontId="2" fillId="0" borderId="17" xfId="4" applyNumberFormat="1" applyFont="1" applyFill="1" applyBorder="1" applyAlignment="1" applyProtection="1">
      <alignment vertical="top" wrapText="1"/>
    </xf>
    <xf numFmtId="0" fontId="15" fillId="0" borderId="18" xfId="0" applyFont="1" applyFill="1" applyBorder="1" applyAlignment="1" applyProtection="1">
      <alignment horizontal="center"/>
    </xf>
    <xf numFmtId="1" fontId="10" fillId="0" borderId="19" xfId="4" applyNumberFormat="1" applyFont="1" applyFill="1" applyBorder="1" applyAlignment="1" applyProtection="1">
      <alignment horizontal="center"/>
    </xf>
    <xf numFmtId="4" fontId="9" fillId="0" borderId="19" xfId="4" applyNumberFormat="1" applyFont="1" applyFill="1" applyBorder="1" applyAlignment="1" applyProtection="1">
      <alignment horizontal="right" vertical="top"/>
    </xf>
    <xf numFmtId="4" fontId="2" fillId="0" borderId="19" xfId="4" applyNumberFormat="1" applyFont="1" applyFill="1" applyBorder="1" applyAlignment="1" applyProtection="1">
      <alignment vertical="top" wrapText="1"/>
    </xf>
    <xf numFmtId="1" fontId="6" fillId="0" borderId="0" xfId="4" applyNumberFormat="1" applyFont="1" applyFill="1" applyBorder="1" applyAlignment="1" applyProtection="1">
      <alignment vertical="top"/>
    </xf>
    <xf numFmtId="49" fontId="7" fillId="0" borderId="0" xfId="0" applyNumberFormat="1" applyFont="1" applyBorder="1" applyAlignment="1" applyProtection="1">
      <alignment horizontal="left" vertical="center" wrapText="1" shrinkToFit="1"/>
    </xf>
    <xf numFmtId="49" fontId="7" fillId="0" borderId="0" xfId="0" applyNumberFormat="1" applyFont="1" applyBorder="1" applyAlignment="1" applyProtection="1">
      <alignment vertical="center" wrapText="1" shrinkToFit="1"/>
    </xf>
    <xf numFmtId="49" fontId="7" fillId="0" borderId="19" xfId="0" applyNumberFormat="1" applyFont="1" applyBorder="1" applyAlignment="1" applyProtection="1">
      <alignment vertical="center" wrapText="1" shrinkToFit="1"/>
    </xf>
    <xf numFmtId="1" fontId="6" fillId="0" borderId="0" xfId="4" applyNumberFormat="1" applyFont="1" applyFill="1" applyBorder="1" applyAlignment="1" applyProtection="1">
      <alignment vertical="top" wrapText="1"/>
    </xf>
    <xf numFmtId="49" fontId="3" fillId="0" borderId="0" xfId="4" applyNumberFormat="1" applyFont="1" applyFill="1" applyBorder="1" applyAlignment="1" applyProtection="1">
      <alignment horizontal="left" vertical="top"/>
    </xf>
    <xf numFmtId="49" fontId="3" fillId="0" borderId="19" xfId="4" applyNumberFormat="1" applyFont="1" applyFill="1" applyBorder="1" applyAlignment="1" applyProtection="1">
      <alignment horizontal="left" vertical="top"/>
    </xf>
    <xf numFmtId="1" fontId="6" fillId="0" borderId="0" xfId="4" applyNumberFormat="1" applyFont="1" applyFill="1" applyBorder="1" applyAlignment="1" applyProtection="1">
      <alignment horizontal="left" vertical="top"/>
    </xf>
    <xf numFmtId="49" fontId="3" fillId="0" borderId="0" xfId="4" applyNumberFormat="1" applyFont="1" applyFill="1" applyBorder="1" applyAlignment="1" applyProtection="1">
      <alignment horizontal="left" vertical="top" wrapText="1"/>
    </xf>
    <xf numFmtId="49" fontId="5" fillId="0" borderId="0" xfId="4" applyNumberFormat="1" applyFont="1" applyFill="1" applyBorder="1" applyAlignment="1" applyProtection="1">
      <alignment horizontal="center" vertical="top" wrapText="1"/>
    </xf>
    <xf numFmtId="1" fontId="17" fillId="0" borderId="0" xfId="4" applyNumberFormat="1" applyFont="1" applyFill="1" applyBorder="1" applyAlignment="1" applyProtection="1">
      <alignment horizontal="left" vertical="top" wrapText="1"/>
    </xf>
    <xf numFmtId="1" fontId="17" fillId="0" borderId="19" xfId="4" applyNumberFormat="1" applyFont="1" applyFill="1" applyBorder="1" applyAlignment="1" applyProtection="1">
      <alignment horizontal="left" vertical="top" wrapText="1"/>
    </xf>
    <xf numFmtId="49" fontId="11" fillId="0" borderId="0" xfId="4" applyNumberFormat="1" applyFont="1" applyFill="1" applyBorder="1" applyAlignment="1" applyProtection="1"/>
    <xf numFmtId="0" fontId="15" fillId="0" borderId="0" xfId="0" applyFont="1" applyFill="1" applyBorder="1" applyProtection="1"/>
    <xf numFmtId="49" fontId="2" fillId="0" borderId="0" xfId="4" applyNumberFormat="1" applyFont="1" applyFill="1" applyBorder="1" applyAlignment="1" applyProtection="1"/>
    <xf numFmtId="0" fontId="15" fillId="0" borderId="20" xfId="0" applyFont="1" applyFill="1" applyBorder="1" applyAlignment="1" applyProtection="1">
      <alignment horizontal="center"/>
    </xf>
    <xf numFmtId="0" fontId="15" fillId="0" borderId="21" xfId="0" applyFont="1" applyFill="1" applyBorder="1" applyAlignment="1" applyProtection="1">
      <alignment horizontal="center"/>
    </xf>
    <xf numFmtId="0" fontId="15" fillId="0" borderId="21" xfId="0" applyFont="1" applyFill="1" applyBorder="1" applyProtection="1"/>
    <xf numFmtId="164" fontId="15" fillId="0" borderId="21" xfId="0" applyNumberFormat="1" applyFont="1" applyFill="1" applyBorder="1" applyProtection="1"/>
    <xf numFmtId="164" fontId="20" fillId="0" borderId="0" xfId="0" applyNumberFormat="1" applyFont="1" applyFill="1" applyBorder="1" applyProtection="1">
      <protection locked="0"/>
    </xf>
    <xf numFmtId="0" fontId="15" fillId="0" borderId="4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/>
    </xf>
    <xf numFmtId="4" fontId="2" fillId="0" borderId="0" xfId="4" applyNumberFormat="1" applyFont="1" applyFill="1" applyBorder="1" applyAlignment="1" applyProtection="1">
      <alignment vertical="top" wrapText="1"/>
    </xf>
    <xf numFmtId="0" fontId="0" fillId="0" borderId="5" xfId="0" applyBorder="1" applyProtection="1"/>
    <xf numFmtId="0" fontId="0" fillId="0" borderId="0" xfId="0" applyBorder="1" applyProtection="1"/>
    <xf numFmtId="49" fontId="7" fillId="0" borderId="5" xfId="0" applyNumberFormat="1" applyFont="1" applyBorder="1" applyAlignment="1" applyProtection="1">
      <alignment horizontal="left" vertical="center" wrapText="1" shrinkToFit="1"/>
    </xf>
    <xf numFmtId="49" fontId="3" fillId="0" borderId="0" xfId="4" applyNumberFormat="1" applyFont="1" applyFill="1" applyBorder="1" applyAlignment="1" applyProtection="1">
      <alignment horizontal="left" vertical="center" wrapText="1"/>
    </xf>
    <xf numFmtId="49" fontId="3" fillId="0" borderId="5" xfId="4" applyNumberFormat="1" applyFont="1" applyFill="1" applyBorder="1" applyAlignment="1" applyProtection="1">
      <alignment horizontal="left" vertical="center" wrapText="1"/>
    </xf>
    <xf numFmtId="49" fontId="3" fillId="0" borderId="0" xfId="4" applyNumberFormat="1" applyFont="1" applyFill="1" applyBorder="1" applyAlignment="1" applyProtection="1">
      <alignment vertical="top"/>
    </xf>
    <xf numFmtId="49" fontId="3" fillId="0" borderId="0" xfId="4" applyNumberFormat="1" applyFont="1" applyFill="1" applyBorder="1" applyAlignment="1" applyProtection="1">
      <alignment horizontal="left" vertical="top" wrapText="1"/>
    </xf>
    <xf numFmtId="0" fontId="0" fillId="0" borderId="4" xfId="0" applyBorder="1" applyProtection="1"/>
    <xf numFmtId="0" fontId="17" fillId="0" borderId="0" xfId="0" applyFont="1" applyBorder="1" applyProtection="1"/>
    <xf numFmtId="0" fontId="17" fillId="0" borderId="5" xfId="0" applyFont="1" applyBorder="1" applyProtection="1"/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0" fontId="0" fillId="0" borderId="6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0" xfId="0" applyBorder="1" applyAlignment="1" applyProtection="1">
      <alignment horizontal="right"/>
    </xf>
    <xf numFmtId="4" fontId="21" fillId="0" borderId="0" xfId="0" applyNumberFormat="1" applyFont="1" applyBorder="1" applyAlignment="1" applyProtection="1">
      <alignment horizontal="right"/>
      <protection locked="0"/>
    </xf>
    <xf numFmtId="4" fontId="0" fillId="0" borderId="0" xfId="0" applyNumberFormat="1" applyBorder="1" applyAlignment="1" applyProtection="1">
      <alignment horizontal="right"/>
      <protection locked="0"/>
    </xf>
    <xf numFmtId="4" fontId="18" fillId="0" borderId="0" xfId="0" applyNumberFormat="1" applyFont="1" applyBorder="1" applyAlignment="1" applyProtection="1">
      <alignment horizontal="right"/>
      <protection locked="0"/>
    </xf>
    <xf numFmtId="164" fontId="22" fillId="0" borderId="0" xfId="0" applyNumberFormat="1" applyFont="1" applyFill="1" applyBorder="1" applyProtection="1">
      <protection locked="0"/>
    </xf>
    <xf numFmtId="164" fontId="27" fillId="0" borderId="0" xfId="0" applyNumberFormat="1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164" fontId="4" fillId="0" borderId="0" xfId="0" applyNumberFormat="1" applyFont="1" applyFill="1" applyBorder="1" applyAlignment="1" applyProtection="1">
      <alignment horizontal="right"/>
      <protection locked="0"/>
    </xf>
    <xf numFmtId="164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0" xfId="0" applyNumberFormat="1" applyFont="1" applyFill="1" applyBorder="1" applyProtection="1">
      <protection locked="0"/>
    </xf>
  </cellXfs>
  <cellStyles count="5">
    <cellStyle name="Hypertextový odkaz" xfId="1" builtinId="8"/>
    <cellStyle name="Normální" xfId="0" builtinId="0"/>
    <cellStyle name="normální_1_OS Zelené město_Příprava území - I.etapa_stavební část" xfId="2"/>
    <cellStyle name="normální_List1" xfId="3"/>
    <cellStyle name="normální_Vzor platný-new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61"/>
  <sheetViews>
    <sheetView view="pageBreakPreview" topLeftCell="A5" zoomScale="85" zoomScaleNormal="100" zoomScaleSheetLayoutView="85" workbookViewId="0">
      <selection activeCell="B16" sqref="B16:G16"/>
    </sheetView>
  </sheetViews>
  <sheetFormatPr defaultRowHeight="12.75" x14ac:dyDescent="0.2"/>
  <cols>
    <col min="1" max="1" width="3.28515625" style="5" customWidth="1"/>
    <col min="2" max="2" width="5" style="2" customWidth="1"/>
    <col min="3" max="3" width="5.7109375" style="2" customWidth="1"/>
    <col min="4" max="4" width="14.7109375" style="3" customWidth="1"/>
    <col min="5" max="5" width="41.42578125" style="3" customWidth="1"/>
    <col min="6" max="6" width="12.7109375" style="3" customWidth="1"/>
    <col min="7" max="7" width="22.5703125" style="4" customWidth="1"/>
    <col min="8" max="16384" width="9.140625" style="5"/>
  </cols>
  <sheetData>
    <row r="4" spans="2:7" ht="13.5" thickBot="1" x14ac:dyDescent="0.25"/>
    <row r="5" spans="2:7" x14ac:dyDescent="0.2">
      <c r="B5" s="349"/>
      <c r="C5" s="350"/>
      <c r="D5" s="351"/>
      <c r="E5" s="351"/>
      <c r="F5" s="351"/>
      <c r="G5" s="352"/>
    </row>
    <row r="6" spans="2:7" ht="18.75" x14ac:dyDescent="0.3">
      <c r="B6" s="353" t="s">
        <v>5</v>
      </c>
      <c r="C6" s="354"/>
      <c r="D6" s="354"/>
      <c r="E6" s="354"/>
      <c r="F6" s="354"/>
      <c r="G6" s="355"/>
    </row>
    <row r="7" spans="2:7" s="6" customFormat="1" ht="12.75" customHeight="1" x14ac:dyDescent="0.2">
      <c r="B7" s="356" t="s">
        <v>6</v>
      </c>
      <c r="C7" s="357"/>
      <c r="D7" s="358" t="s">
        <v>10</v>
      </c>
      <c r="E7" s="358"/>
      <c r="F7" s="359"/>
      <c r="G7" s="360"/>
    </row>
    <row r="8" spans="2:7" s="6" customFormat="1" ht="12.75" customHeight="1" x14ac:dyDescent="0.2">
      <c r="B8" s="361"/>
      <c r="C8" s="362"/>
      <c r="D8" s="363"/>
      <c r="E8" s="363"/>
      <c r="F8" s="363"/>
      <c r="G8" s="364"/>
    </row>
    <row r="9" spans="2:7" s="6" customFormat="1" ht="12.75" customHeight="1" x14ac:dyDescent="0.2">
      <c r="B9" s="361"/>
      <c r="C9" s="362"/>
      <c r="D9" s="363"/>
      <c r="E9" s="363"/>
      <c r="F9" s="363"/>
      <c r="G9" s="364"/>
    </row>
    <row r="10" spans="2:7" ht="51.75" customHeight="1" x14ac:dyDescent="0.2">
      <c r="B10" s="365" t="s">
        <v>8</v>
      </c>
      <c r="C10" s="366"/>
      <c r="D10" s="366"/>
      <c r="E10" s="367" t="s">
        <v>154</v>
      </c>
      <c r="F10" s="367"/>
      <c r="G10" s="368"/>
    </row>
    <row r="11" spans="2:7" ht="36" customHeight="1" x14ac:dyDescent="0.2">
      <c r="B11" s="369" t="s">
        <v>9</v>
      </c>
      <c r="C11" s="370"/>
      <c r="D11" s="370"/>
      <c r="E11" s="371" t="s">
        <v>209</v>
      </c>
      <c r="F11" s="371"/>
      <c r="G11" s="372"/>
    </row>
    <row r="12" spans="2:7" ht="15.75" x14ac:dyDescent="0.2">
      <c r="B12" s="373" t="s">
        <v>7</v>
      </c>
      <c r="C12" s="374"/>
      <c r="D12" s="374"/>
      <c r="E12" s="375" t="s">
        <v>136</v>
      </c>
      <c r="F12" s="375"/>
      <c r="G12" s="376"/>
    </row>
    <row r="13" spans="2:7" ht="48" customHeight="1" x14ac:dyDescent="0.2">
      <c r="B13" s="377" t="s">
        <v>15</v>
      </c>
      <c r="C13" s="378"/>
      <c r="D13" s="374"/>
      <c r="E13" s="379" t="s">
        <v>155</v>
      </c>
      <c r="F13" s="379"/>
      <c r="G13" s="376"/>
    </row>
    <row r="14" spans="2:7" s="6" customFormat="1" ht="15" x14ac:dyDescent="0.2">
      <c r="B14" s="347" t="s">
        <v>16</v>
      </c>
      <c r="C14" s="348"/>
      <c r="D14" s="348"/>
      <c r="E14" s="9"/>
      <c r="F14" s="7"/>
      <c r="G14" s="30"/>
    </row>
    <row r="15" spans="2:7" s="6" customFormat="1" ht="90" customHeight="1" x14ac:dyDescent="0.2">
      <c r="B15" s="341" t="s">
        <v>152</v>
      </c>
      <c r="C15" s="342"/>
      <c r="D15" s="342"/>
      <c r="E15" s="342"/>
      <c r="F15" s="342"/>
      <c r="G15" s="343"/>
    </row>
    <row r="16" spans="2:7" s="6" customFormat="1" ht="149.25" customHeight="1" x14ac:dyDescent="0.2">
      <c r="B16" s="344" t="s">
        <v>151</v>
      </c>
      <c r="C16" s="345"/>
      <c r="D16" s="345"/>
      <c r="E16" s="345"/>
      <c r="F16" s="345"/>
      <c r="G16" s="346"/>
    </row>
    <row r="17" spans="2:7" s="10" customFormat="1" ht="15.6" customHeight="1" x14ac:dyDescent="0.25">
      <c r="B17" s="336"/>
      <c r="C17" s="337" t="s">
        <v>17</v>
      </c>
      <c r="D17" s="337"/>
      <c r="E17" s="337"/>
      <c r="F17" s="338" t="s">
        <v>32</v>
      </c>
      <c r="G17" s="32">
        <f>SUM('Krycí list'!F15)</f>
        <v>0</v>
      </c>
    </row>
    <row r="18" spans="2:7" s="10" customFormat="1" ht="15.6" customHeight="1" thickBot="1" x14ac:dyDescent="0.3">
      <c r="B18" s="339"/>
      <c r="C18" s="340"/>
      <c r="D18" s="340"/>
      <c r="E18" s="340"/>
      <c r="F18" s="340"/>
      <c r="G18" s="31"/>
    </row>
    <row r="19" spans="2:7" s="10" customFormat="1" ht="15.6" customHeight="1" x14ac:dyDescent="0.25">
      <c r="B19" s="331"/>
      <c r="C19" s="332"/>
      <c r="D19" s="332"/>
      <c r="E19" s="332"/>
      <c r="F19" s="332"/>
      <c r="G19" s="333"/>
    </row>
    <row r="20" spans="2:7" s="10" customFormat="1" ht="12.95" customHeight="1" x14ac:dyDescent="0.2">
      <c r="B20" s="334"/>
      <c r="C20" s="334"/>
      <c r="D20" s="332"/>
      <c r="E20" s="332"/>
      <c r="F20" s="332"/>
      <c r="G20" s="335"/>
    </row>
    <row r="21" spans="2:7" s="10" customFormat="1" ht="15.75" x14ac:dyDescent="0.25">
      <c r="B21" s="26"/>
      <c r="C21" s="26"/>
      <c r="D21" s="26"/>
      <c r="E21" s="26"/>
      <c r="F21" s="26"/>
      <c r="G21" s="27"/>
    </row>
    <row r="22" spans="2:7" ht="12.95" customHeight="1" x14ac:dyDescent="0.2">
      <c r="B22" s="20"/>
      <c r="C22" s="20"/>
      <c r="D22" s="21"/>
      <c r="E22" s="21"/>
      <c r="F22" s="21"/>
      <c r="G22" s="22"/>
    </row>
    <row r="23" spans="2:7" ht="12.95" customHeight="1" x14ac:dyDescent="0.2">
      <c r="B23" s="20"/>
      <c r="C23" s="20"/>
      <c r="D23" s="21"/>
      <c r="E23" s="21"/>
      <c r="F23" s="21"/>
      <c r="G23" s="22"/>
    </row>
    <row r="24" spans="2:7" ht="12.95" customHeight="1" x14ac:dyDescent="0.2">
      <c r="B24" s="20"/>
      <c r="C24" s="20"/>
      <c r="D24" s="21"/>
      <c r="E24" s="21"/>
      <c r="F24" s="21"/>
      <c r="G24" s="22"/>
    </row>
    <row r="25" spans="2:7" ht="12.95" customHeight="1" x14ac:dyDescent="0.2"/>
    <row r="26" spans="2:7" ht="12.95" customHeight="1" x14ac:dyDescent="0.2"/>
    <row r="27" spans="2:7" ht="12.95" customHeight="1" x14ac:dyDescent="0.2"/>
    <row r="28" spans="2:7" ht="12.95" customHeight="1" x14ac:dyDescent="0.2"/>
    <row r="29" spans="2:7" ht="12.95" customHeight="1" x14ac:dyDescent="0.2"/>
    <row r="30" spans="2:7" ht="12.95" customHeight="1" x14ac:dyDescent="0.2"/>
    <row r="31" spans="2:7" ht="12.95" customHeight="1" x14ac:dyDescent="0.2"/>
    <row r="32" spans="2: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</sheetData>
  <sheetProtection algorithmName="SHA-512" hashValue="IZvlYPNPnMe5UU058oMyibIII3vT7RBuTKM5o/SARi28+PNI4SQpiNENbC2D6YfNGmkbY+67hA/2SrQCklmTWQ==" saltValue="pJhzjgWWENw81bssqpKvvw==" spinCount="100000" sheet="1" objects="1" scenarios="1"/>
  <mergeCells count="10">
    <mergeCell ref="B16:G16"/>
    <mergeCell ref="B15:G15"/>
    <mergeCell ref="D7:E7"/>
    <mergeCell ref="B7:C7"/>
    <mergeCell ref="B6:G6"/>
    <mergeCell ref="B10:D10"/>
    <mergeCell ref="E10:G10"/>
    <mergeCell ref="B11:D11"/>
    <mergeCell ref="B14:D14"/>
    <mergeCell ref="E11:G11"/>
  </mergeCells>
  <phoneticPr fontId="0" type="noConversion"/>
  <pageMargins left="0.59" right="0.31" top="0.24" bottom="0.984251969" header="0.17" footer="0.4921259845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6"/>
  <sheetViews>
    <sheetView view="pageBreakPreview" zoomScaleNormal="100" zoomScaleSheetLayoutView="100" workbookViewId="0">
      <selection activeCell="F15" sqref="F15"/>
    </sheetView>
  </sheetViews>
  <sheetFormatPr defaultRowHeight="12.75" x14ac:dyDescent="0.2"/>
  <cols>
    <col min="1" max="1" width="4.28515625" style="16" bestFit="1" customWidth="1"/>
    <col min="2" max="2" width="4.28515625" style="16" customWidth="1"/>
    <col min="3" max="3" width="16.85546875" style="16" bestFit="1" customWidth="1"/>
    <col min="4" max="4" width="49.42578125" style="18" bestFit="1" customWidth="1"/>
    <col min="5" max="5" width="10" style="18" customWidth="1"/>
    <col min="6" max="6" width="22.5703125" style="18" customWidth="1"/>
    <col min="7" max="7" width="10" style="17" customWidth="1"/>
    <col min="8" max="8" width="0.42578125" style="17" customWidth="1"/>
    <col min="9" max="16384" width="9.140625" style="18"/>
  </cols>
  <sheetData>
    <row r="2" spans="2:8" x14ac:dyDescent="0.2">
      <c r="C2" s="20"/>
      <c r="D2" s="20"/>
      <c r="E2" s="21"/>
      <c r="F2" s="21"/>
      <c r="G2" s="21"/>
      <c r="H2" s="22"/>
    </row>
    <row r="3" spans="2:8" x14ac:dyDescent="0.2">
      <c r="B3" s="380"/>
      <c r="C3" s="381"/>
      <c r="D3" s="381"/>
      <c r="E3" s="382"/>
      <c r="F3" s="382"/>
      <c r="G3" s="382"/>
      <c r="H3" s="383"/>
    </row>
    <row r="4" spans="2:8" ht="18.75" x14ac:dyDescent="0.3">
      <c r="B4" s="384"/>
      <c r="C4" s="354" t="s">
        <v>18</v>
      </c>
      <c r="D4" s="354"/>
      <c r="E4" s="354"/>
      <c r="F4" s="354"/>
      <c r="G4" s="354"/>
      <c r="H4" s="385"/>
    </row>
    <row r="5" spans="2:8" x14ac:dyDescent="0.2">
      <c r="B5" s="384"/>
      <c r="C5" s="357" t="s">
        <v>6</v>
      </c>
      <c r="D5" s="357"/>
      <c r="E5" s="358" t="s">
        <v>10</v>
      </c>
      <c r="F5" s="358"/>
      <c r="G5" s="359"/>
      <c r="H5" s="386"/>
    </row>
    <row r="6" spans="2:8" x14ac:dyDescent="0.2">
      <c r="B6" s="384"/>
      <c r="C6" s="362"/>
      <c r="D6" s="362"/>
      <c r="E6" s="363"/>
      <c r="F6" s="363"/>
      <c r="G6" s="363"/>
      <c r="H6" s="387"/>
    </row>
    <row r="7" spans="2:8" ht="15.75" customHeight="1" x14ac:dyDescent="0.2">
      <c r="B7" s="384"/>
      <c r="C7" s="362"/>
      <c r="D7" s="362"/>
      <c r="E7" s="363"/>
      <c r="F7" s="363"/>
      <c r="G7" s="363"/>
      <c r="H7" s="387"/>
    </row>
    <row r="8" spans="2:8" ht="47.25" customHeight="1" x14ac:dyDescent="0.2">
      <c r="B8" s="384"/>
      <c r="C8" s="388" t="s">
        <v>8</v>
      </c>
      <c r="D8" s="389" t="s">
        <v>154</v>
      </c>
      <c r="E8" s="389"/>
      <c r="F8" s="389"/>
      <c r="G8" s="390"/>
      <c r="H8" s="391"/>
    </row>
    <row r="9" spans="2:8" ht="32.25" customHeight="1" x14ac:dyDescent="0.2">
      <c r="B9" s="384"/>
      <c r="C9" s="392" t="s">
        <v>9</v>
      </c>
      <c r="D9" s="393" t="s">
        <v>209</v>
      </c>
      <c r="E9" s="393"/>
      <c r="F9" s="393"/>
      <c r="G9" s="393"/>
      <c r="H9" s="394"/>
    </row>
    <row r="10" spans="2:8" ht="15.75" x14ac:dyDescent="0.2">
      <c r="B10" s="384"/>
      <c r="C10" s="395" t="s">
        <v>7</v>
      </c>
      <c r="D10" s="393" t="s">
        <v>136</v>
      </c>
      <c r="E10" s="393"/>
      <c r="F10" s="393"/>
      <c r="G10" s="393"/>
      <c r="H10" s="394"/>
    </row>
    <row r="11" spans="2:8" ht="48.75" customHeight="1" x14ac:dyDescent="0.2">
      <c r="B11" s="384"/>
      <c r="C11" s="395" t="s">
        <v>15</v>
      </c>
      <c r="D11" s="396" t="s">
        <v>155</v>
      </c>
      <c r="E11" s="393"/>
      <c r="F11" s="393"/>
      <c r="G11" s="393"/>
      <c r="H11" s="394"/>
    </row>
    <row r="12" spans="2:8" ht="15" x14ac:dyDescent="0.2">
      <c r="B12" s="384"/>
      <c r="C12" s="348" t="s">
        <v>16</v>
      </c>
      <c r="D12" s="348"/>
      <c r="E12" s="348"/>
      <c r="F12" s="397"/>
      <c r="G12" s="363"/>
      <c r="H12" s="387"/>
    </row>
    <row r="13" spans="2:8" ht="91.5" customHeight="1" x14ac:dyDescent="0.2">
      <c r="B13" s="384"/>
      <c r="C13" s="398" t="s">
        <v>153</v>
      </c>
      <c r="D13" s="398"/>
      <c r="E13" s="398"/>
      <c r="F13" s="398"/>
      <c r="G13" s="398"/>
      <c r="H13" s="399"/>
    </row>
    <row r="14" spans="2:8" ht="148.5" customHeight="1" x14ac:dyDescent="0.2">
      <c r="B14" s="384"/>
      <c r="C14" s="398" t="s">
        <v>151</v>
      </c>
      <c r="D14" s="398"/>
      <c r="E14" s="398"/>
      <c r="F14" s="398"/>
      <c r="G14" s="398"/>
      <c r="H14" s="399"/>
    </row>
    <row r="15" spans="2:8" ht="18" x14ac:dyDescent="0.25">
      <c r="B15" s="384"/>
      <c r="C15" s="400" t="s">
        <v>17</v>
      </c>
      <c r="D15" s="401"/>
      <c r="E15" s="402" t="s">
        <v>32</v>
      </c>
      <c r="F15" s="407">
        <f>SUM('členění soupisu materiálu'!H15)</f>
        <v>0</v>
      </c>
      <c r="G15" s="400"/>
      <c r="H15" s="37"/>
    </row>
    <row r="16" spans="2:8" x14ac:dyDescent="0.2">
      <c r="B16" s="403"/>
      <c r="C16" s="404"/>
      <c r="D16" s="405"/>
      <c r="E16" s="405"/>
      <c r="F16" s="405"/>
      <c r="G16" s="406"/>
      <c r="H16" s="38"/>
    </row>
  </sheetData>
  <sheetProtection algorithmName="SHA-512" hashValue="pDel/0YHvY1eGSJaIPgKDJZ0UMG8GikUmkTOkQ/4tu2QgFknUqlHrC7zqSkEXY5nzIS4pmlfsZkDhLCT22PxNQ==" saltValue="q/5WheisH8Pnk/Ug0pxaqA==" spinCount="100000" sheet="1" objects="1" scenarios="1"/>
  <mergeCells count="7">
    <mergeCell ref="C14:H14"/>
    <mergeCell ref="C4:H4"/>
    <mergeCell ref="C5:D5"/>
    <mergeCell ref="E5:F5"/>
    <mergeCell ref="C12:E12"/>
    <mergeCell ref="C13:H13"/>
    <mergeCell ref="D8:F8"/>
  </mergeCells>
  <pageMargins left="0.7" right="0.7" top="0.75" bottom="0.75" header="0.3" footer="0.3"/>
  <pageSetup paperSize="9" scale="7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topLeftCell="A7" zoomScaleNormal="100" zoomScaleSheetLayoutView="100" workbookViewId="0">
      <selection activeCell="H15" sqref="H15:H28"/>
    </sheetView>
  </sheetViews>
  <sheetFormatPr defaultRowHeight="12.75" x14ac:dyDescent="0.2"/>
  <cols>
    <col min="2" max="2" width="17.28515625" customWidth="1"/>
    <col min="3" max="3" width="17.42578125" customWidth="1"/>
    <col min="8" max="8" width="15.140625" customWidth="1"/>
  </cols>
  <sheetData>
    <row r="1" spans="1:9" x14ac:dyDescent="0.2">
      <c r="A1" s="48"/>
      <c r="B1" s="49"/>
      <c r="C1" s="49"/>
      <c r="D1" s="50"/>
      <c r="E1" s="50"/>
      <c r="F1" s="50"/>
      <c r="G1" s="51"/>
      <c r="H1" s="51"/>
      <c r="I1" s="52"/>
    </row>
    <row r="2" spans="1:9" x14ac:dyDescent="0.2">
      <c r="A2" s="53"/>
      <c r="B2" s="16"/>
      <c r="C2" s="20"/>
      <c r="D2" s="20"/>
      <c r="E2" s="21"/>
      <c r="F2" s="21"/>
      <c r="G2" s="21"/>
      <c r="H2" s="22"/>
      <c r="I2" s="54"/>
    </row>
    <row r="3" spans="1:9" x14ac:dyDescent="0.2">
      <c r="A3" s="53"/>
      <c r="B3" s="16"/>
      <c r="C3" s="20"/>
      <c r="D3" s="20"/>
      <c r="E3" s="21"/>
      <c r="F3" s="21"/>
      <c r="G3" s="21"/>
      <c r="H3" s="22"/>
      <c r="I3" s="54"/>
    </row>
    <row r="4" spans="1:9" ht="18.75" x14ac:dyDescent="0.3">
      <c r="A4" s="53"/>
      <c r="B4" s="16"/>
      <c r="C4" s="33" t="s">
        <v>19</v>
      </c>
      <c r="D4" s="33"/>
      <c r="E4" s="33"/>
      <c r="F4" s="33"/>
      <c r="G4" s="33"/>
      <c r="H4" s="33"/>
      <c r="I4" s="54"/>
    </row>
    <row r="5" spans="1:9" x14ac:dyDescent="0.2">
      <c r="A5" s="53"/>
      <c r="B5" s="16"/>
      <c r="C5" s="326" t="s">
        <v>6</v>
      </c>
      <c r="D5" s="326"/>
      <c r="E5" s="325" t="s">
        <v>10</v>
      </c>
      <c r="F5" s="325"/>
      <c r="G5" s="23"/>
      <c r="H5" s="24"/>
      <c r="I5" s="54"/>
    </row>
    <row r="6" spans="1:9" x14ac:dyDescent="0.2">
      <c r="A6" s="53"/>
      <c r="B6" s="16"/>
      <c r="C6" s="11"/>
      <c r="D6" s="11"/>
      <c r="E6" s="7"/>
      <c r="F6" s="7"/>
      <c r="G6" s="7"/>
      <c r="H6" s="25"/>
      <c r="I6" s="54"/>
    </row>
    <row r="7" spans="1:9" x14ac:dyDescent="0.2">
      <c r="A7" s="408"/>
      <c r="B7" s="409"/>
      <c r="C7" s="362"/>
      <c r="D7" s="362"/>
      <c r="E7" s="363"/>
      <c r="F7" s="363"/>
      <c r="G7" s="363"/>
      <c r="H7" s="410"/>
      <c r="I7" s="411"/>
    </row>
    <row r="8" spans="1:9" ht="53.25" customHeight="1" x14ac:dyDescent="0.2">
      <c r="A8" s="408"/>
      <c r="B8" s="388" t="s">
        <v>8</v>
      </c>
      <c r="C8" s="412"/>
      <c r="D8" s="389" t="s">
        <v>154</v>
      </c>
      <c r="E8" s="389"/>
      <c r="F8" s="389"/>
      <c r="G8" s="389"/>
      <c r="H8" s="389"/>
      <c r="I8" s="413"/>
    </row>
    <row r="9" spans="1:9" ht="31.5" customHeight="1" x14ac:dyDescent="0.2">
      <c r="A9" s="408"/>
      <c r="B9" s="392" t="s">
        <v>9</v>
      </c>
      <c r="C9" s="412"/>
      <c r="D9" s="414" t="s">
        <v>209</v>
      </c>
      <c r="E9" s="414"/>
      <c r="F9" s="414"/>
      <c r="G9" s="414"/>
      <c r="H9" s="414"/>
      <c r="I9" s="415"/>
    </row>
    <row r="10" spans="1:9" ht="15.75" x14ac:dyDescent="0.2">
      <c r="A10" s="408"/>
      <c r="B10" s="395" t="s">
        <v>7</v>
      </c>
      <c r="C10" s="412"/>
      <c r="D10" s="416" t="s">
        <v>136</v>
      </c>
      <c r="E10" s="395"/>
      <c r="F10" s="401"/>
      <c r="G10" s="393"/>
      <c r="H10" s="393"/>
      <c r="I10" s="411"/>
    </row>
    <row r="11" spans="1:9" ht="54.75" customHeight="1" x14ac:dyDescent="0.2">
      <c r="A11" s="408"/>
      <c r="B11" s="395" t="s">
        <v>15</v>
      </c>
      <c r="C11" s="412"/>
      <c r="D11" s="417" t="s">
        <v>155</v>
      </c>
      <c r="E11" s="417"/>
      <c r="F11" s="417"/>
      <c r="G11" s="417"/>
      <c r="H11" s="393"/>
      <c r="I11" s="411"/>
    </row>
    <row r="12" spans="1:9" x14ac:dyDescent="0.2">
      <c r="A12" s="418"/>
      <c r="B12" s="412"/>
      <c r="C12" s="412"/>
      <c r="D12" s="412"/>
      <c r="E12" s="412"/>
      <c r="F12" s="412"/>
      <c r="G12" s="412"/>
      <c r="H12" s="412"/>
      <c r="I12" s="411"/>
    </row>
    <row r="13" spans="1:9" x14ac:dyDescent="0.2">
      <c r="A13" s="418"/>
      <c r="B13" s="419" t="s">
        <v>21</v>
      </c>
      <c r="C13" s="419"/>
      <c r="D13" s="419"/>
      <c r="E13" s="419"/>
      <c r="F13" s="419"/>
      <c r="G13" s="419"/>
      <c r="H13" s="419" t="s">
        <v>22</v>
      </c>
      <c r="I13" s="420"/>
    </row>
    <row r="14" spans="1:9" x14ac:dyDescent="0.2">
      <c r="A14" s="418"/>
      <c r="B14" s="412"/>
      <c r="C14" s="412"/>
      <c r="D14" s="412"/>
      <c r="E14" s="412"/>
      <c r="F14" s="412"/>
      <c r="G14" s="412"/>
      <c r="H14" s="412"/>
      <c r="I14" s="411"/>
    </row>
    <row r="15" spans="1:9" ht="15" x14ac:dyDescent="0.25">
      <c r="A15" s="418"/>
      <c r="B15" s="421" t="s">
        <v>20</v>
      </c>
      <c r="C15" s="412"/>
      <c r="D15" s="412"/>
      <c r="E15" s="412"/>
      <c r="F15" s="412"/>
      <c r="G15" s="412"/>
      <c r="H15" s="428">
        <f>SUM(H16:H28)</f>
        <v>0</v>
      </c>
      <c r="I15" s="411"/>
    </row>
    <row r="16" spans="1:9" x14ac:dyDescent="0.2">
      <c r="A16" s="418"/>
      <c r="B16" s="412"/>
      <c r="C16" s="412"/>
      <c r="D16" s="412"/>
      <c r="E16" s="412"/>
      <c r="F16" s="412"/>
      <c r="G16" s="412"/>
      <c r="H16" s="429"/>
      <c r="I16" s="411"/>
    </row>
    <row r="17" spans="1:9" x14ac:dyDescent="0.2">
      <c r="A17" s="418"/>
      <c r="B17" s="422" t="s">
        <v>13</v>
      </c>
      <c r="C17" s="422"/>
      <c r="D17" s="422"/>
      <c r="E17" s="422"/>
      <c r="F17" s="422"/>
      <c r="G17" s="422"/>
      <c r="H17" s="430">
        <f>SUM('Soupis prací'!H27)</f>
        <v>0</v>
      </c>
      <c r="I17" s="411"/>
    </row>
    <row r="18" spans="1:9" x14ac:dyDescent="0.2">
      <c r="A18" s="418"/>
      <c r="B18" s="422" t="s">
        <v>33</v>
      </c>
      <c r="C18" s="422"/>
      <c r="D18" s="422"/>
      <c r="E18" s="422"/>
      <c r="F18" s="422"/>
      <c r="G18" s="422"/>
      <c r="H18" s="430">
        <f>SUM('Soupis prací'!H33)</f>
        <v>0</v>
      </c>
      <c r="I18" s="411"/>
    </row>
    <row r="19" spans="1:9" x14ac:dyDescent="0.2">
      <c r="A19" s="418"/>
      <c r="B19" s="422" t="s">
        <v>44</v>
      </c>
      <c r="C19" s="422"/>
      <c r="D19" s="422"/>
      <c r="E19" s="422"/>
      <c r="F19" s="422"/>
      <c r="G19" s="422"/>
      <c r="H19" s="430">
        <f>SUM('Soupis prací'!H43)</f>
        <v>0</v>
      </c>
      <c r="I19" s="411"/>
    </row>
    <row r="20" spans="1:9" x14ac:dyDescent="0.2">
      <c r="A20" s="418"/>
      <c r="B20" s="422" t="s">
        <v>39</v>
      </c>
      <c r="C20" s="422"/>
      <c r="D20" s="422"/>
      <c r="E20" s="422"/>
      <c r="F20" s="422"/>
      <c r="G20" s="422"/>
      <c r="H20" s="430">
        <f>SUM('Soupis prací'!H65)</f>
        <v>0</v>
      </c>
      <c r="I20" s="411"/>
    </row>
    <row r="21" spans="1:9" x14ac:dyDescent="0.2">
      <c r="A21" s="418"/>
      <c r="B21" s="422" t="s">
        <v>45</v>
      </c>
      <c r="C21" s="422"/>
      <c r="D21" s="422"/>
      <c r="E21" s="422"/>
      <c r="F21" s="422"/>
      <c r="G21" s="422"/>
      <c r="H21" s="430">
        <f>SUM('Soupis prací'!H79)</f>
        <v>0</v>
      </c>
      <c r="I21" s="411"/>
    </row>
    <row r="22" spans="1:9" x14ac:dyDescent="0.2">
      <c r="A22" s="418"/>
      <c r="B22" s="422" t="s">
        <v>46</v>
      </c>
      <c r="C22" s="422"/>
      <c r="D22" s="422"/>
      <c r="E22" s="422"/>
      <c r="F22" s="422"/>
      <c r="G22" s="422"/>
      <c r="H22" s="430">
        <f>SUM('Soupis prací'!H93)</f>
        <v>0</v>
      </c>
      <c r="I22" s="411"/>
    </row>
    <row r="23" spans="1:9" x14ac:dyDescent="0.2">
      <c r="A23" s="418"/>
      <c r="B23" s="422" t="s">
        <v>47</v>
      </c>
      <c r="C23" s="422"/>
      <c r="D23" s="422"/>
      <c r="E23" s="422"/>
      <c r="F23" s="422"/>
      <c r="G23" s="422"/>
      <c r="H23" s="430">
        <f>SUM('Soupis prací'!H103)</f>
        <v>0</v>
      </c>
      <c r="I23" s="411"/>
    </row>
    <row r="24" spans="1:9" x14ac:dyDescent="0.2">
      <c r="A24" s="418"/>
      <c r="B24" s="423" t="s">
        <v>133</v>
      </c>
      <c r="C24" s="423"/>
      <c r="D24" s="423"/>
      <c r="E24" s="423"/>
      <c r="F24" s="423"/>
      <c r="G24" s="423"/>
      <c r="H24" s="430">
        <f>SUM('Soupis prací'!H121)</f>
        <v>0</v>
      </c>
      <c r="I24" s="411"/>
    </row>
    <row r="25" spans="1:9" x14ac:dyDescent="0.2">
      <c r="A25" s="418"/>
      <c r="B25" s="422" t="s">
        <v>14</v>
      </c>
      <c r="C25" s="422"/>
      <c r="D25" s="422"/>
      <c r="E25" s="422"/>
      <c r="F25" s="422"/>
      <c r="G25" s="422"/>
      <c r="H25" s="430">
        <f>SUM('Soupis prací'!H216)</f>
        <v>0</v>
      </c>
      <c r="I25" s="411"/>
    </row>
    <row r="26" spans="1:9" x14ac:dyDescent="0.2">
      <c r="A26" s="418"/>
      <c r="B26" s="422" t="s">
        <v>34</v>
      </c>
      <c r="C26" s="422"/>
      <c r="D26" s="422"/>
      <c r="E26" s="422"/>
      <c r="F26" s="422"/>
      <c r="G26" s="422"/>
      <c r="H26" s="430">
        <f>'Soupis prací'!H278</f>
        <v>0</v>
      </c>
      <c r="I26" s="411"/>
    </row>
    <row r="27" spans="1:9" x14ac:dyDescent="0.2">
      <c r="A27" s="418"/>
      <c r="B27" s="423" t="s">
        <v>150</v>
      </c>
      <c r="C27" s="423"/>
      <c r="D27" s="423"/>
      <c r="E27" s="423"/>
      <c r="F27" s="423"/>
      <c r="G27" s="423"/>
      <c r="H27" s="430">
        <f>SUM('Soupis prací'!H284)</f>
        <v>0</v>
      </c>
      <c r="I27" s="411"/>
    </row>
    <row r="28" spans="1:9" x14ac:dyDescent="0.2">
      <c r="A28" s="418"/>
      <c r="B28" s="422" t="s">
        <v>3</v>
      </c>
      <c r="C28" s="422"/>
      <c r="D28" s="422"/>
      <c r="E28" s="422"/>
      <c r="F28" s="422"/>
      <c r="G28" s="422"/>
      <c r="H28" s="430">
        <f>SUM('Soupis prací'!H302)</f>
        <v>0</v>
      </c>
      <c r="I28" s="411"/>
    </row>
    <row r="29" spans="1:9" x14ac:dyDescent="0.2">
      <c r="A29" s="418"/>
      <c r="B29" s="423"/>
      <c r="C29" s="423"/>
      <c r="D29" s="423"/>
      <c r="E29" s="423"/>
      <c r="F29" s="423"/>
      <c r="G29" s="423"/>
      <c r="H29" s="427"/>
      <c r="I29" s="411"/>
    </row>
    <row r="30" spans="1:9" x14ac:dyDescent="0.2">
      <c r="A30" s="418"/>
      <c r="B30" s="412"/>
      <c r="C30" s="412"/>
      <c r="D30" s="412"/>
      <c r="E30" s="412"/>
      <c r="F30" s="412"/>
      <c r="G30" s="412"/>
      <c r="H30" s="412"/>
      <c r="I30" s="411"/>
    </row>
    <row r="31" spans="1:9" x14ac:dyDescent="0.2">
      <c r="A31" s="418"/>
      <c r="B31" s="412"/>
      <c r="C31" s="412"/>
      <c r="D31" s="412"/>
      <c r="E31" s="412"/>
      <c r="F31" s="412"/>
      <c r="G31" s="412"/>
      <c r="H31" s="412"/>
      <c r="I31" s="411"/>
    </row>
    <row r="32" spans="1:9" ht="13.5" thickBot="1" x14ac:dyDescent="0.25">
      <c r="A32" s="424"/>
      <c r="B32" s="425"/>
      <c r="C32" s="425"/>
      <c r="D32" s="425"/>
      <c r="E32" s="425"/>
      <c r="F32" s="425"/>
      <c r="G32" s="425"/>
      <c r="H32" s="425"/>
      <c r="I32" s="426"/>
    </row>
  </sheetData>
  <sheetProtection algorithmName="SHA-512" hashValue="puGiFBFErJoy1fKaFgK/h3cPt4HY7jUZar5CSawVlnvPwPasPch/Gong+yQfjL+CRctgPn6Sbdgy/9dO3/GdJA==" saltValue="mnqSssXgUeuek4ZRgYLIZA==" spinCount="100000" sheet="1" objects="1" scenarios="1"/>
  <mergeCells count="15">
    <mergeCell ref="B19:G19"/>
    <mergeCell ref="B20:G20"/>
    <mergeCell ref="B21:G21"/>
    <mergeCell ref="C5:D5"/>
    <mergeCell ref="E5:F5"/>
    <mergeCell ref="D11:G11"/>
    <mergeCell ref="B17:G17"/>
    <mergeCell ref="B18:G18"/>
    <mergeCell ref="D8:I8"/>
    <mergeCell ref="D9:I9"/>
    <mergeCell ref="B28:G28"/>
    <mergeCell ref="B22:G22"/>
    <mergeCell ref="B23:G23"/>
    <mergeCell ref="B25:G25"/>
    <mergeCell ref="B26:G26"/>
  </mergeCells>
  <pageMargins left="0.7" right="0.7" top="0.78740157499999996" bottom="0.78740157499999996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2"/>
  <sheetViews>
    <sheetView tabSelected="1" view="pageBreakPreview" topLeftCell="A10" zoomScale="90" zoomScaleNormal="100" zoomScaleSheetLayoutView="90" workbookViewId="0">
      <selection activeCell="E19" sqref="E19"/>
    </sheetView>
  </sheetViews>
  <sheetFormatPr defaultRowHeight="12.75" x14ac:dyDescent="0.2"/>
  <cols>
    <col min="1" max="1" width="6.5703125" style="65" customWidth="1"/>
    <col min="2" max="2" width="4" style="65" customWidth="1"/>
    <col min="3" max="3" width="12.7109375" style="65" customWidth="1"/>
    <col min="4" max="4" width="49.28515625" style="65" customWidth="1"/>
    <col min="5" max="5" width="9.140625" style="65"/>
    <col min="6" max="6" width="4.7109375" style="65" customWidth="1"/>
    <col min="7" max="7" width="15.7109375" style="65" customWidth="1"/>
    <col min="8" max="8" width="14" style="64" customWidth="1"/>
    <col min="9" max="9" width="14.42578125" style="67" customWidth="1"/>
    <col min="10" max="16384" width="9.140625" style="65"/>
  </cols>
  <sheetData>
    <row r="1" spans="1:9" x14ac:dyDescent="0.2">
      <c r="A1" s="28"/>
      <c r="B1" s="28"/>
      <c r="C1" s="28"/>
      <c r="G1" s="66"/>
      <c r="H1" s="40"/>
    </row>
    <row r="2" spans="1:9" x14ac:dyDescent="0.2">
      <c r="A2" s="28"/>
      <c r="B2" s="28"/>
      <c r="C2" s="20"/>
      <c r="D2" s="20"/>
      <c r="E2" s="21"/>
      <c r="F2" s="21"/>
      <c r="G2" s="21"/>
      <c r="H2" s="41"/>
    </row>
    <row r="3" spans="1:9" x14ac:dyDescent="0.2">
      <c r="A3" s="28"/>
      <c r="B3" s="28"/>
      <c r="C3" s="20"/>
      <c r="D3" s="20"/>
      <c r="E3" s="21"/>
      <c r="F3" s="21"/>
      <c r="G3" s="21"/>
      <c r="H3" s="41"/>
    </row>
    <row r="4" spans="1:9" ht="18.75" x14ac:dyDescent="0.3">
      <c r="A4" s="327" t="s">
        <v>23</v>
      </c>
      <c r="B4" s="327"/>
      <c r="C4" s="327"/>
      <c r="D4" s="327"/>
      <c r="E4" s="327"/>
      <c r="F4" s="327"/>
      <c r="G4" s="327"/>
      <c r="H4" s="327"/>
      <c r="I4" s="327"/>
    </row>
    <row r="5" spans="1:9" x14ac:dyDescent="0.2">
      <c r="A5" s="28"/>
      <c r="B5" s="28"/>
      <c r="C5" s="68" t="s">
        <v>6</v>
      </c>
      <c r="D5" s="68" t="s">
        <v>10</v>
      </c>
      <c r="F5" s="68"/>
      <c r="G5" s="23"/>
      <c r="H5" s="42"/>
    </row>
    <row r="6" spans="1:9" x14ac:dyDescent="0.2">
      <c r="A6" s="28"/>
      <c r="B6" s="28"/>
      <c r="C6" s="11"/>
      <c r="D6" s="11"/>
      <c r="E6" s="7"/>
      <c r="F6" s="7"/>
      <c r="G6" s="7"/>
      <c r="H6" s="43"/>
    </row>
    <row r="7" spans="1:9" x14ac:dyDescent="0.2">
      <c r="A7" s="28"/>
      <c r="B7" s="28"/>
      <c r="C7" s="11"/>
      <c r="D7" s="11"/>
      <c r="E7" s="7"/>
      <c r="F7" s="7"/>
      <c r="G7" s="7"/>
      <c r="H7" s="43"/>
    </row>
    <row r="8" spans="1:9" ht="47.25" customHeight="1" x14ac:dyDescent="0.2">
      <c r="A8" s="28"/>
      <c r="B8" s="328" t="s">
        <v>8</v>
      </c>
      <c r="C8" s="328"/>
      <c r="D8" s="330" t="s">
        <v>154</v>
      </c>
      <c r="E8" s="330"/>
      <c r="G8" s="39"/>
      <c r="H8" s="44"/>
    </row>
    <row r="9" spans="1:9" ht="15.75" x14ac:dyDescent="0.2">
      <c r="A9" s="28"/>
      <c r="B9" s="329" t="s">
        <v>9</v>
      </c>
      <c r="C9" s="329"/>
      <c r="D9" s="29" t="s">
        <v>209</v>
      </c>
      <c r="G9" s="8"/>
      <c r="H9" s="45"/>
    </row>
    <row r="10" spans="1:9" ht="15.75" x14ac:dyDescent="0.2">
      <c r="A10" s="28"/>
      <c r="B10" s="47" t="s">
        <v>7</v>
      </c>
      <c r="D10" s="72" t="s">
        <v>136</v>
      </c>
      <c r="G10" s="8"/>
      <c r="H10" s="45"/>
    </row>
    <row r="11" spans="1:9" ht="47.25" x14ac:dyDescent="0.2">
      <c r="A11" s="28"/>
      <c r="B11" s="47" t="s">
        <v>15</v>
      </c>
      <c r="D11" s="71" t="s">
        <v>155</v>
      </c>
      <c r="G11" s="8"/>
      <c r="H11" s="45"/>
    </row>
    <row r="12" spans="1:9" ht="15.75" x14ac:dyDescent="0.25">
      <c r="A12" s="55"/>
      <c r="B12" s="55"/>
      <c r="C12" s="55"/>
      <c r="D12" s="56"/>
      <c r="E12" s="56"/>
      <c r="F12" s="56"/>
      <c r="G12" s="56"/>
      <c r="H12" s="57"/>
    </row>
    <row r="13" spans="1:9" ht="25.5" x14ac:dyDescent="0.2">
      <c r="A13" s="34" t="s">
        <v>24</v>
      </c>
      <c r="B13" s="34" t="s">
        <v>30</v>
      </c>
      <c r="C13" s="34" t="s">
        <v>26</v>
      </c>
      <c r="D13" s="35" t="s">
        <v>4</v>
      </c>
      <c r="E13" s="34" t="s">
        <v>27</v>
      </c>
      <c r="F13" s="34" t="s">
        <v>0</v>
      </c>
      <c r="G13" s="36" t="s">
        <v>29</v>
      </c>
      <c r="H13" s="36" t="s">
        <v>22</v>
      </c>
      <c r="I13" s="58" t="s">
        <v>28</v>
      </c>
    </row>
    <row r="14" spans="1:9" ht="15.75" x14ac:dyDescent="0.25">
      <c r="A14" s="28"/>
      <c r="B14" s="28"/>
      <c r="D14" s="63" t="s">
        <v>13</v>
      </c>
      <c r="G14" s="433"/>
      <c r="H14" s="431"/>
      <c r="I14" s="59"/>
    </row>
    <row r="15" spans="1:9" x14ac:dyDescent="0.2">
      <c r="A15" s="28">
        <v>1</v>
      </c>
      <c r="B15" s="28" t="s">
        <v>25</v>
      </c>
      <c r="C15" s="78" t="s">
        <v>100</v>
      </c>
      <c r="D15" s="75" t="s">
        <v>101</v>
      </c>
      <c r="E15" s="76">
        <v>890</v>
      </c>
      <c r="F15" s="77" t="s">
        <v>31</v>
      </c>
      <c r="G15" s="434"/>
      <c r="H15" s="431">
        <f>SUM(E15*G15)</f>
        <v>0</v>
      </c>
      <c r="I15" s="59" t="s">
        <v>207</v>
      </c>
    </row>
    <row r="16" spans="1:9" x14ac:dyDescent="0.2">
      <c r="A16" s="28"/>
      <c r="B16" s="46" t="s">
        <v>36</v>
      </c>
      <c r="C16" s="60"/>
      <c r="D16" s="62" t="s">
        <v>101</v>
      </c>
      <c r="E16" s="61"/>
      <c r="F16" s="69"/>
      <c r="G16" s="435"/>
      <c r="H16" s="431"/>
      <c r="I16" s="59"/>
    </row>
    <row r="17" spans="1:9" x14ac:dyDescent="0.2">
      <c r="A17" s="28"/>
      <c r="B17" s="46" t="s">
        <v>37</v>
      </c>
      <c r="C17" s="60"/>
      <c r="D17" s="62" t="s">
        <v>51</v>
      </c>
      <c r="E17" s="61"/>
      <c r="F17" s="69"/>
      <c r="G17" s="435"/>
      <c r="H17" s="431"/>
      <c r="I17" s="59"/>
    </row>
    <row r="18" spans="1:9" x14ac:dyDescent="0.2">
      <c r="A18" s="28"/>
      <c r="B18" s="46" t="s">
        <v>37</v>
      </c>
      <c r="C18" s="60"/>
      <c r="D18" s="62"/>
      <c r="E18" s="61">
        <v>890</v>
      </c>
      <c r="F18" s="69"/>
      <c r="G18" s="435"/>
      <c r="H18" s="431"/>
      <c r="I18" s="59"/>
    </row>
    <row r="19" spans="1:9" x14ac:dyDescent="0.2">
      <c r="A19" s="28">
        <v>2</v>
      </c>
      <c r="B19" s="28" t="s">
        <v>25</v>
      </c>
      <c r="C19" s="82" t="s">
        <v>156</v>
      </c>
      <c r="D19" s="79" t="s">
        <v>157</v>
      </c>
      <c r="E19" s="80">
        <v>1000</v>
      </c>
      <c r="F19" s="81" t="s">
        <v>31</v>
      </c>
      <c r="G19" s="434"/>
      <c r="H19" s="431">
        <f>SUM(E19*G19)</f>
        <v>0</v>
      </c>
      <c r="I19" s="59" t="s">
        <v>207</v>
      </c>
    </row>
    <row r="20" spans="1:9" x14ac:dyDescent="0.2">
      <c r="A20" s="28"/>
      <c r="B20" s="46" t="s">
        <v>36</v>
      </c>
      <c r="C20" s="60"/>
      <c r="D20" s="62" t="s">
        <v>157</v>
      </c>
      <c r="E20" s="61"/>
      <c r="F20" s="69"/>
      <c r="G20" s="435"/>
      <c r="H20" s="431"/>
      <c r="I20" s="59"/>
    </row>
    <row r="21" spans="1:9" x14ac:dyDescent="0.2">
      <c r="A21" s="28"/>
      <c r="B21" s="46" t="s">
        <v>37</v>
      </c>
      <c r="C21" s="60"/>
      <c r="D21" s="62" t="s">
        <v>51</v>
      </c>
      <c r="E21" s="61"/>
      <c r="F21" s="69"/>
      <c r="G21" s="435"/>
      <c r="H21" s="431"/>
      <c r="I21" s="59"/>
    </row>
    <row r="22" spans="1:9" x14ac:dyDescent="0.2">
      <c r="A22" s="28"/>
      <c r="B22" s="46" t="s">
        <v>37</v>
      </c>
      <c r="C22" s="60"/>
      <c r="D22" s="62"/>
      <c r="E22" s="61">
        <v>1000</v>
      </c>
      <c r="F22" s="69"/>
      <c r="G22" s="435"/>
      <c r="H22" s="431"/>
      <c r="I22" s="59"/>
    </row>
    <row r="23" spans="1:9" x14ac:dyDescent="0.2">
      <c r="A23" s="28">
        <v>3</v>
      </c>
      <c r="B23" s="28" t="s">
        <v>25</v>
      </c>
      <c r="C23" s="86" t="s">
        <v>42</v>
      </c>
      <c r="D23" s="83" t="s">
        <v>43</v>
      </c>
      <c r="E23" s="84">
        <v>240</v>
      </c>
      <c r="F23" s="85" t="s">
        <v>31</v>
      </c>
      <c r="G23" s="434"/>
      <c r="H23" s="431">
        <f>SUM(E23*G23)</f>
        <v>0</v>
      </c>
      <c r="I23" s="59" t="s">
        <v>207</v>
      </c>
    </row>
    <row r="24" spans="1:9" x14ac:dyDescent="0.2">
      <c r="A24" s="28"/>
      <c r="B24" s="46" t="s">
        <v>36</v>
      </c>
      <c r="C24" s="60"/>
      <c r="D24" s="62" t="s">
        <v>43</v>
      </c>
      <c r="E24" s="61"/>
      <c r="F24" s="69"/>
      <c r="G24" s="435"/>
      <c r="H24" s="431"/>
      <c r="I24" s="59"/>
    </row>
    <row r="25" spans="1:9" x14ac:dyDescent="0.2">
      <c r="A25" s="28"/>
      <c r="B25" s="46" t="s">
        <v>37</v>
      </c>
      <c r="C25" s="60"/>
      <c r="D25" s="62" t="s">
        <v>158</v>
      </c>
      <c r="E25" s="61"/>
      <c r="F25" s="69"/>
      <c r="G25" s="435"/>
      <c r="H25" s="431"/>
      <c r="I25" s="59"/>
    </row>
    <row r="26" spans="1:9" x14ac:dyDescent="0.2">
      <c r="A26" s="28"/>
      <c r="B26" s="46" t="s">
        <v>37</v>
      </c>
      <c r="C26" s="60"/>
      <c r="D26" s="62"/>
      <c r="E26" s="61">
        <v>240</v>
      </c>
      <c r="F26" s="69"/>
      <c r="G26" s="435"/>
      <c r="H26" s="431"/>
      <c r="I26" s="59"/>
    </row>
    <row r="27" spans="1:9" x14ac:dyDescent="0.2">
      <c r="A27" s="28"/>
      <c r="B27" s="28"/>
      <c r="C27" s="13"/>
      <c r="D27" s="19"/>
      <c r="E27" s="14"/>
      <c r="F27" s="12"/>
      <c r="G27" s="436" t="s">
        <v>35</v>
      </c>
      <c r="H27" s="432">
        <f>SUM(H15:H26)</f>
        <v>0</v>
      </c>
      <c r="I27" s="59"/>
    </row>
    <row r="28" spans="1:9" ht="15.75" x14ac:dyDescent="0.25">
      <c r="A28" s="28"/>
      <c r="B28" s="46"/>
      <c r="D28" s="63" t="s">
        <v>33</v>
      </c>
      <c r="G28" s="433"/>
      <c r="H28" s="431"/>
      <c r="I28" s="59"/>
    </row>
    <row r="29" spans="1:9" x14ac:dyDescent="0.2">
      <c r="A29" s="28">
        <v>4</v>
      </c>
      <c r="B29" s="28"/>
      <c r="C29" s="90" t="s">
        <v>102</v>
      </c>
      <c r="D29" s="87" t="s">
        <v>103</v>
      </c>
      <c r="E29" s="88">
        <v>1000</v>
      </c>
      <c r="F29" s="89" t="s">
        <v>31</v>
      </c>
      <c r="G29" s="434"/>
      <c r="H29" s="431">
        <f>SUM(E29*G29)</f>
        <v>0</v>
      </c>
      <c r="I29" s="59" t="s">
        <v>207</v>
      </c>
    </row>
    <row r="30" spans="1:9" x14ac:dyDescent="0.2">
      <c r="A30" s="28"/>
      <c r="B30" s="46"/>
      <c r="C30" s="60"/>
      <c r="D30" s="62" t="s">
        <v>103</v>
      </c>
      <c r="E30" s="61"/>
      <c r="F30" s="12"/>
      <c r="G30" s="435"/>
      <c r="H30" s="431"/>
      <c r="I30" s="59"/>
    </row>
    <row r="31" spans="1:9" x14ac:dyDescent="0.2">
      <c r="A31" s="28"/>
      <c r="B31" s="46"/>
      <c r="C31" s="60"/>
      <c r="D31" s="62" t="s">
        <v>51</v>
      </c>
      <c r="E31" s="61"/>
      <c r="F31" s="12"/>
      <c r="G31" s="435"/>
      <c r="H31" s="431"/>
      <c r="I31" s="59"/>
    </row>
    <row r="32" spans="1:9" x14ac:dyDescent="0.2">
      <c r="A32" s="28"/>
      <c r="B32" s="46"/>
      <c r="C32" s="60"/>
      <c r="D32" s="62"/>
      <c r="E32" s="61">
        <v>1000</v>
      </c>
      <c r="F32" s="12"/>
      <c r="G32" s="435"/>
      <c r="H32" s="431"/>
      <c r="I32" s="59"/>
    </row>
    <row r="33" spans="1:9" x14ac:dyDescent="0.2">
      <c r="A33" s="28"/>
      <c r="B33" s="28"/>
      <c r="C33" s="60"/>
      <c r="D33" s="62"/>
      <c r="E33" s="61"/>
      <c r="G33" s="436" t="s">
        <v>35</v>
      </c>
      <c r="H33" s="432">
        <f>SUM(H29:H32)</f>
        <v>0</v>
      </c>
      <c r="I33" s="59"/>
    </row>
    <row r="34" spans="1:9" ht="15.75" x14ac:dyDescent="0.25">
      <c r="A34" s="28"/>
      <c r="B34" s="46"/>
      <c r="D34" s="63" t="s">
        <v>44</v>
      </c>
      <c r="G34" s="433"/>
      <c r="H34" s="431"/>
      <c r="I34" s="59"/>
    </row>
    <row r="35" spans="1:9" x14ac:dyDescent="0.2">
      <c r="A35" s="28">
        <v>5</v>
      </c>
      <c r="B35" s="28" t="s">
        <v>25</v>
      </c>
      <c r="C35" s="94" t="s">
        <v>115</v>
      </c>
      <c r="D35" s="91" t="s">
        <v>139</v>
      </c>
      <c r="E35" s="92">
        <v>52</v>
      </c>
      <c r="F35" s="93" t="s">
        <v>52</v>
      </c>
      <c r="G35" s="434"/>
      <c r="H35" s="431">
        <f>SUM(E35*G35)</f>
        <v>0</v>
      </c>
      <c r="I35" s="59" t="s">
        <v>207</v>
      </c>
    </row>
    <row r="36" spans="1:9" x14ac:dyDescent="0.2">
      <c r="A36" s="28"/>
      <c r="B36" s="46" t="s">
        <v>36</v>
      </c>
      <c r="C36" s="60"/>
      <c r="D36" s="62" t="s">
        <v>139</v>
      </c>
      <c r="E36" s="61"/>
      <c r="F36" s="12"/>
      <c r="G36" s="435"/>
      <c r="H36" s="431"/>
      <c r="I36" s="59"/>
    </row>
    <row r="37" spans="1:9" x14ac:dyDescent="0.2">
      <c r="A37" s="28"/>
      <c r="B37" s="46" t="s">
        <v>37</v>
      </c>
      <c r="C37" s="60"/>
      <c r="D37" s="62" t="s">
        <v>161</v>
      </c>
      <c r="E37" s="61"/>
      <c r="F37" s="12"/>
      <c r="G37" s="435"/>
      <c r="H37" s="431"/>
      <c r="I37" s="59"/>
    </row>
    <row r="38" spans="1:9" x14ac:dyDescent="0.2">
      <c r="A38" s="28"/>
      <c r="B38" s="46" t="s">
        <v>37</v>
      </c>
      <c r="C38" s="60"/>
      <c r="D38" s="62"/>
      <c r="E38" s="61">
        <v>52</v>
      </c>
      <c r="F38" s="12"/>
      <c r="G38" s="435"/>
      <c r="H38" s="431"/>
      <c r="I38" s="59"/>
    </row>
    <row r="39" spans="1:9" x14ac:dyDescent="0.2">
      <c r="A39" s="28">
        <v>6</v>
      </c>
      <c r="B39" s="15" t="s">
        <v>25</v>
      </c>
      <c r="C39" s="98" t="s">
        <v>159</v>
      </c>
      <c r="D39" s="95" t="s">
        <v>160</v>
      </c>
      <c r="E39" s="96">
        <v>204</v>
      </c>
      <c r="F39" s="97" t="s">
        <v>52</v>
      </c>
      <c r="G39" s="434"/>
      <c r="H39" s="431">
        <f>SUM(E39*G39)</f>
        <v>0</v>
      </c>
      <c r="I39" s="59" t="s">
        <v>207</v>
      </c>
    </row>
    <row r="40" spans="1:9" x14ac:dyDescent="0.2">
      <c r="A40" s="28"/>
      <c r="B40" s="46" t="s">
        <v>36</v>
      </c>
      <c r="C40" s="60"/>
      <c r="D40" s="62" t="s">
        <v>160</v>
      </c>
      <c r="E40" s="61"/>
      <c r="F40" s="12"/>
      <c r="G40" s="435"/>
      <c r="H40" s="431"/>
      <c r="I40" s="59"/>
    </row>
    <row r="41" spans="1:9" x14ac:dyDescent="0.2">
      <c r="A41" s="28"/>
      <c r="B41" s="46" t="s">
        <v>37</v>
      </c>
      <c r="C41" s="60"/>
      <c r="D41" s="62" t="s">
        <v>162</v>
      </c>
      <c r="E41" s="61"/>
      <c r="F41" s="12"/>
      <c r="G41" s="435"/>
      <c r="H41" s="431"/>
      <c r="I41" s="59"/>
    </row>
    <row r="42" spans="1:9" x14ac:dyDescent="0.2">
      <c r="A42" s="28"/>
      <c r="B42" s="46" t="s">
        <v>37</v>
      </c>
      <c r="C42" s="60"/>
      <c r="D42" s="62"/>
      <c r="E42" s="61">
        <v>204</v>
      </c>
      <c r="F42" s="12"/>
      <c r="G42" s="435"/>
      <c r="H42" s="431"/>
      <c r="I42" s="59"/>
    </row>
    <row r="43" spans="1:9" x14ac:dyDescent="0.2">
      <c r="A43" s="28"/>
      <c r="B43" s="46"/>
      <c r="C43" s="60"/>
      <c r="D43" s="62"/>
      <c r="E43" s="61"/>
      <c r="F43" s="12"/>
      <c r="G43" s="436" t="s">
        <v>35</v>
      </c>
      <c r="H43" s="432">
        <f>SUM(H35:H42)</f>
        <v>0</v>
      </c>
      <c r="I43" s="59"/>
    </row>
    <row r="44" spans="1:9" ht="15.75" x14ac:dyDescent="0.25">
      <c r="A44" s="28"/>
      <c r="B44" s="46"/>
      <c r="D44" s="63" t="s">
        <v>39</v>
      </c>
      <c r="G44" s="433"/>
      <c r="H44" s="431"/>
      <c r="I44" s="59"/>
    </row>
    <row r="45" spans="1:9" x14ac:dyDescent="0.2">
      <c r="A45" s="28">
        <v>7</v>
      </c>
      <c r="B45" s="28" t="s">
        <v>25</v>
      </c>
      <c r="C45" s="102" t="s">
        <v>140</v>
      </c>
      <c r="D45" s="99" t="s">
        <v>141</v>
      </c>
      <c r="E45" s="100">
        <v>24</v>
      </c>
      <c r="F45" s="101" t="s">
        <v>53</v>
      </c>
      <c r="G45" s="434"/>
      <c r="H45" s="431">
        <f>SUM(E45*G45)</f>
        <v>0</v>
      </c>
      <c r="I45" s="59" t="s">
        <v>207</v>
      </c>
    </row>
    <row r="46" spans="1:9" x14ac:dyDescent="0.2">
      <c r="A46" s="28"/>
      <c r="B46" s="46" t="s">
        <v>36</v>
      </c>
      <c r="C46" s="60"/>
      <c r="D46" s="62" t="s">
        <v>141</v>
      </c>
      <c r="E46" s="61"/>
      <c r="F46" s="12"/>
      <c r="G46" s="435"/>
      <c r="H46" s="431"/>
      <c r="I46" s="59"/>
    </row>
    <row r="47" spans="1:9" x14ac:dyDescent="0.2">
      <c r="A47" s="28"/>
      <c r="B47" s="46" t="s">
        <v>37</v>
      </c>
      <c r="C47" s="60"/>
      <c r="D47" s="62" t="s">
        <v>51</v>
      </c>
      <c r="E47" s="61"/>
      <c r="F47" s="12"/>
      <c r="G47" s="435"/>
      <c r="H47" s="431"/>
      <c r="I47" s="59"/>
    </row>
    <row r="48" spans="1:9" x14ac:dyDescent="0.2">
      <c r="A48" s="28"/>
      <c r="B48" s="46" t="s">
        <v>37</v>
      </c>
      <c r="C48" s="60"/>
      <c r="D48" s="62"/>
      <c r="E48" s="61">
        <v>24</v>
      </c>
      <c r="F48" s="12"/>
      <c r="G48" s="435"/>
      <c r="H48" s="431"/>
      <c r="I48" s="59"/>
    </row>
    <row r="49" spans="1:9" x14ac:dyDescent="0.2">
      <c r="A49" s="28">
        <v>8</v>
      </c>
      <c r="B49" s="28" t="s">
        <v>25</v>
      </c>
      <c r="C49" s="106" t="s">
        <v>142</v>
      </c>
      <c r="D49" s="103" t="s">
        <v>143</v>
      </c>
      <c r="E49" s="104">
        <v>24</v>
      </c>
      <c r="F49" s="105" t="s">
        <v>53</v>
      </c>
      <c r="G49" s="434"/>
      <c r="H49" s="431">
        <f>SUM(E49*G49)</f>
        <v>0</v>
      </c>
      <c r="I49" s="59" t="s">
        <v>207</v>
      </c>
    </row>
    <row r="50" spans="1:9" x14ac:dyDescent="0.2">
      <c r="A50" s="28"/>
      <c r="B50" s="46" t="s">
        <v>36</v>
      </c>
      <c r="C50" s="60"/>
      <c r="D50" s="62" t="s">
        <v>143</v>
      </c>
      <c r="E50" s="61"/>
      <c r="F50" s="12"/>
      <c r="G50" s="435"/>
      <c r="H50" s="431"/>
      <c r="I50" s="59"/>
    </row>
    <row r="51" spans="1:9" x14ac:dyDescent="0.2">
      <c r="A51" s="28"/>
      <c r="B51" s="46" t="s">
        <v>37</v>
      </c>
      <c r="C51" s="60"/>
      <c r="D51" s="62" t="s">
        <v>51</v>
      </c>
      <c r="E51" s="61"/>
      <c r="F51" s="12"/>
      <c r="G51" s="435"/>
      <c r="H51" s="431"/>
      <c r="I51" s="59"/>
    </row>
    <row r="52" spans="1:9" x14ac:dyDescent="0.2">
      <c r="A52" s="28"/>
      <c r="B52" s="46" t="s">
        <v>37</v>
      </c>
      <c r="C52" s="60"/>
      <c r="D52" s="62"/>
      <c r="E52" s="61">
        <v>24</v>
      </c>
      <c r="F52" s="12"/>
      <c r="G52" s="435"/>
      <c r="H52" s="431"/>
      <c r="I52" s="59"/>
    </row>
    <row r="53" spans="1:9" x14ac:dyDescent="0.2">
      <c r="A53" s="28">
        <v>9</v>
      </c>
      <c r="B53" s="15" t="s">
        <v>25</v>
      </c>
      <c r="C53" s="110" t="s">
        <v>54</v>
      </c>
      <c r="D53" s="107" t="s">
        <v>116</v>
      </c>
      <c r="E53" s="108">
        <v>10.32</v>
      </c>
      <c r="F53" s="109" t="s">
        <v>55</v>
      </c>
      <c r="G53" s="434"/>
      <c r="H53" s="431">
        <f>SUM(E53*G53)</f>
        <v>0</v>
      </c>
      <c r="I53" s="59" t="s">
        <v>207</v>
      </c>
    </row>
    <row r="54" spans="1:9" x14ac:dyDescent="0.2">
      <c r="A54" s="28"/>
      <c r="B54" s="46" t="s">
        <v>36</v>
      </c>
      <c r="C54" s="60"/>
      <c r="D54" s="62" t="s">
        <v>116</v>
      </c>
      <c r="E54" s="61"/>
      <c r="F54" s="12"/>
      <c r="G54" s="435"/>
      <c r="H54" s="431"/>
      <c r="I54" s="59"/>
    </row>
    <row r="55" spans="1:9" x14ac:dyDescent="0.2">
      <c r="A55" s="28"/>
      <c r="B55" s="46" t="s">
        <v>37</v>
      </c>
      <c r="C55" s="60"/>
      <c r="D55" s="62" t="s">
        <v>163</v>
      </c>
      <c r="E55" s="61"/>
      <c r="F55" s="12"/>
      <c r="G55" s="435"/>
      <c r="H55" s="431"/>
      <c r="I55" s="59"/>
    </row>
    <row r="56" spans="1:9" x14ac:dyDescent="0.2">
      <c r="A56" s="28"/>
      <c r="B56" s="46" t="s">
        <v>37</v>
      </c>
      <c r="C56" s="60"/>
      <c r="D56" s="62"/>
      <c r="E56" s="61">
        <v>10.32</v>
      </c>
      <c r="F56" s="12"/>
      <c r="G56" s="435"/>
      <c r="H56" s="431"/>
      <c r="I56" s="59"/>
    </row>
    <row r="57" spans="1:9" x14ac:dyDescent="0.2">
      <c r="A57" s="28">
        <v>10</v>
      </c>
      <c r="B57" s="15" t="s">
        <v>25</v>
      </c>
      <c r="C57" s="114" t="s">
        <v>56</v>
      </c>
      <c r="D57" s="111" t="s">
        <v>57</v>
      </c>
      <c r="E57" s="112">
        <v>62.3</v>
      </c>
      <c r="F57" s="113" t="s">
        <v>55</v>
      </c>
      <c r="G57" s="434"/>
      <c r="H57" s="431">
        <f>SUM(E57*G57)</f>
        <v>0</v>
      </c>
      <c r="I57" s="59" t="s">
        <v>207</v>
      </c>
    </row>
    <row r="58" spans="1:9" x14ac:dyDescent="0.2">
      <c r="A58" s="28"/>
      <c r="B58" s="46" t="s">
        <v>36</v>
      </c>
      <c r="C58" s="60"/>
      <c r="D58" s="62" t="s">
        <v>57</v>
      </c>
      <c r="E58" s="61"/>
      <c r="F58" s="12"/>
      <c r="G58" s="435"/>
      <c r="H58" s="431"/>
      <c r="I58" s="59"/>
    </row>
    <row r="59" spans="1:9" x14ac:dyDescent="0.2">
      <c r="A59" s="28"/>
      <c r="B59" s="46" t="s">
        <v>37</v>
      </c>
      <c r="C59" s="60"/>
      <c r="D59" s="62" t="s">
        <v>164</v>
      </c>
      <c r="E59" s="61"/>
      <c r="F59" s="12"/>
      <c r="G59" s="435"/>
      <c r="H59" s="431"/>
      <c r="I59" s="59"/>
    </row>
    <row r="60" spans="1:9" x14ac:dyDescent="0.2">
      <c r="A60" s="28"/>
      <c r="B60" s="46" t="s">
        <v>37</v>
      </c>
      <c r="C60" s="60"/>
      <c r="D60" s="62"/>
      <c r="E60" s="61">
        <v>62.3</v>
      </c>
      <c r="F60" s="12"/>
      <c r="G60" s="435"/>
      <c r="H60" s="431"/>
      <c r="I60" s="59"/>
    </row>
    <row r="61" spans="1:9" x14ac:dyDescent="0.2">
      <c r="A61" s="28">
        <v>11</v>
      </c>
      <c r="B61" s="15" t="s">
        <v>25</v>
      </c>
      <c r="C61" s="118" t="s">
        <v>117</v>
      </c>
      <c r="D61" s="115" t="s">
        <v>118</v>
      </c>
      <c r="E61" s="116">
        <v>12</v>
      </c>
      <c r="F61" s="117" t="s">
        <v>55</v>
      </c>
      <c r="G61" s="434"/>
      <c r="H61" s="431">
        <f>SUM(E61*G61)</f>
        <v>0</v>
      </c>
      <c r="I61" s="59" t="s">
        <v>207</v>
      </c>
    </row>
    <row r="62" spans="1:9" x14ac:dyDescent="0.2">
      <c r="A62" s="28"/>
      <c r="B62" s="46" t="s">
        <v>36</v>
      </c>
      <c r="C62" s="60"/>
      <c r="D62" s="62" t="s">
        <v>118</v>
      </c>
      <c r="E62" s="61"/>
      <c r="F62" s="12"/>
      <c r="G62" s="435"/>
      <c r="H62" s="431"/>
      <c r="I62" s="59"/>
    </row>
    <row r="63" spans="1:9" x14ac:dyDescent="0.2">
      <c r="A63" s="28"/>
      <c r="B63" s="46" t="s">
        <v>37</v>
      </c>
      <c r="C63" s="60"/>
      <c r="D63" s="62" t="s">
        <v>165</v>
      </c>
      <c r="E63" s="61"/>
      <c r="F63" s="12"/>
      <c r="G63" s="435"/>
      <c r="H63" s="431"/>
      <c r="I63" s="59"/>
    </row>
    <row r="64" spans="1:9" x14ac:dyDescent="0.2">
      <c r="A64" s="28"/>
      <c r="B64" s="46" t="s">
        <v>37</v>
      </c>
      <c r="C64" s="60"/>
      <c r="D64" s="62"/>
      <c r="E64" s="61">
        <v>12</v>
      </c>
      <c r="F64" s="12"/>
      <c r="G64" s="435"/>
      <c r="H64" s="431"/>
      <c r="I64" s="59"/>
    </row>
    <row r="65" spans="1:9" x14ac:dyDescent="0.2">
      <c r="A65" s="28"/>
      <c r="B65" s="15"/>
      <c r="C65" s="13"/>
      <c r="D65" s="19"/>
      <c r="E65" s="14"/>
      <c r="F65" s="12"/>
      <c r="G65" s="436" t="s">
        <v>35</v>
      </c>
      <c r="H65" s="432">
        <f>SUM(H45:H64)</f>
        <v>0</v>
      </c>
      <c r="I65" s="59"/>
    </row>
    <row r="66" spans="1:9" ht="15.75" x14ac:dyDescent="0.25">
      <c r="A66" s="28"/>
      <c r="B66" s="46"/>
      <c r="D66" s="63" t="s">
        <v>45</v>
      </c>
      <c r="G66" s="433"/>
      <c r="H66" s="431"/>
      <c r="I66" s="59"/>
    </row>
    <row r="67" spans="1:9" ht="24" x14ac:dyDescent="0.2">
      <c r="A67" s="28">
        <v>12</v>
      </c>
      <c r="B67" s="28" t="s">
        <v>25</v>
      </c>
      <c r="C67" s="121" t="s">
        <v>166</v>
      </c>
      <c r="D67" s="74" t="s">
        <v>167</v>
      </c>
      <c r="E67" s="119">
        <v>24</v>
      </c>
      <c r="F67" s="120" t="s">
        <v>52</v>
      </c>
      <c r="G67" s="434"/>
      <c r="H67" s="431">
        <f>SUM(E67*G67)</f>
        <v>0</v>
      </c>
      <c r="I67" s="59" t="s">
        <v>207</v>
      </c>
    </row>
    <row r="68" spans="1:9" ht="19.5" x14ac:dyDescent="0.2">
      <c r="A68" s="28"/>
      <c r="B68" s="46" t="s">
        <v>36</v>
      </c>
      <c r="C68" s="60"/>
      <c r="D68" s="73" t="s">
        <v>167</v>
      </c>
      <c r="E68" s="61"/>
      <c r="F68" s="12"/>
      <c r="G68" s="435"/>
      <c r="H68" s="431"/>
      <c r="I68" s="59"/>
    </row>
    <row r="69" spans="1:9" x14ac:dyDescent="0.2">
      <c r="A69" s="28"/>
      <c r="B69" s="46" t="s">
        <v>37</v>
      </c>
      <c r="C69" s="60"/>
      <c r="D69" s="73" t="s">
        <v>51</v>
      </c>
      <c r="E69" s="61"/>
      <c r="F69" s="12"/>
      <c r="G69" s="435"/>
      <c r="H69" s="431"/>
      <c r="I69" s="59"/>
    </row>
    <row r="70" spans="1:9" x14ac:dyDescent="0.2">
      <c r="A70" s="28"/>
      <c r="B70" s="46" t="s">
        <v>37</v>
      </c>
      <c r="C70" s="60"/>
      <c r="D70" s="62"/>
      <c r="E70" s="61">
        <v>24</v>
      </c>
      <c r="F70" s="12"/>
      <c r="G70" s="435"/>
      <c r="H70" s="431"/>
      <c r="I70" s="59"/>
    </row>
    <row r="71" spans="1:9" x14ac:dyDescent="0.2">
      <c r="A71" s="28">
        <v>13</v>
      </c>
      <c r="B71" s="15" t="s">
        <v>25</v>
      </c>
      <c r="C71" s="125" t="s">
        <v>119</v>
      </c>
      <c r="D71" s="122" t="s">
        <v>120</v>
      </c>
      <c r="E71" s="123">
        <v>24</v>
      </c>
      <c r="F71" s="124" t="s">
        <v>52</v>
      </c>
      <c r="G71" s="434"/>
      <c r="H71" s="431">
        <f>SUM(E71*G71)</f>
        <v>0</v>
      </c>
      <c r="I71" s="59" t="s">
        <v>207</v>
      </c>
    </row>
    <row r="72" spans="1:9" x14ac:dyDescent="0.2">
      <c r="A72" s="28"/>
      <c r="B72" s="46" t="s">
        <v>36</v>
      </c>
      <c r="C72" s="60"/>
      <c r="D72" s="62" t="s">
        <v>120</v>
      </c>
      <c r="E72" s="61"/>
      <c r="F72" s="12"/>
      <c r="G72" s="435"/>
      <c r="H72" s="431"/>
      <c r="I72" s="59"/>
    </row>
    <row r="73" spans="1:9" x14ac:dyDescent="0.2">
      <c r="A73" s="28"/>
      <c r="B73" s="46" t="s">
        <v>37</v>
      </c>
      <c r="C73" s="60"/>
      <c r="D73" s="62" t="s">
        <v>51</v>
      </c>
      <c r="E73" s="61"/>
      <c r="F73" s="12"/>
      <c r="G73" s="435"/>
      <c r="H73" s="431"/>
      <c r="I73" s="59"/>
    </row>
    <row r="74" spans="1:9" x14ac:dyDescent="0.2">
      <c r="A74" s="28"/>
      <c r="B74" s="46" t="s">
        <v>37</v>
      </c>
      <c r="C74" s="60"/>
      <c r="D74" s="62"/>
      <c r="E74" s="61">
        <v>24</v>
      </c>
      <c r="F74" s="12"/>
      <c r="G74" s="435"/>
      <c r="H74" s="431"/>
      <c r="I74" s="59"/>
    </row>
    <row r="75" spans="1:9" ht="24" x14ac:dyDescent="0.2">
      <c r="A75" s="28">
        <v>14</v>
      </c>
      <c r="B75" s="15" t="s">
        <v>25</v>
      </c>
      <c r="C75" s="128" t="s">
        <v>208</v>
      </c>
      <c r="D75" s="74" t="s">
        <v>168</v>
      </c>
      <c r="E75" s="126">
        <v>24</v>
      </c>
      <c r="F75" s="127" t="s">
        <v>52</v>
      </c>
      <c r="G75" s="434"/>
      <c r="H75" s="431">
        <f>SUM(E75*G75)</f>
        <v>0</v>
      </c>
      <c r="I75" s="59" t="s">
        <v>207</v>
      </c>
    </row>
    <row r="76" spans="1:9" x14ac:dyDescent="0.2">
      <c r="A76" s="28"/>
      <c r="B76" s="46" t="s">
        <v>36</v>
      </c>
      <c r="C76" s="60"/>
      <c r="D76" s="73" t="s">
        <v>168</v>
      </c>
      <c r="E76" s="61"/>
      <c r="F76" s="12"/>
      <c r="G76" s="435"/>
      <c r="H76" s="431"/>
      <c r="I76" s="59"/>
    </row>
    <row r="77" spans="1:9" x14ac:dyDescent="0.2">
      <c r="A77" s="28"/>
      <c r="B77" s="46" t="s">
        <v>37</v>
      </c>
      <c r="C77" s="60"/>
      <c r="D77" s="62" t="s">
        <v>51</v>
      </c>
      <c r="E77" s="61"/>
      <c r="F77" s="12"/>
      <c r="G77" s="435"/>
      <c r="H77" s="431"/>
      <c r="I77" s="59"/>
    </row>
    <row r="78" spans="1:9" x14ac:dyDescent="0.2">
      <c r="A78" s="28"/>
      <c r="B78" s="46" t="s">
        <v>37</v>
      </c>
      <c r="C78" s="60"/>
      <c r="D78" s="62"/>
      <c r="E78" s="61">
        <v>24</v>
      </c>
      <c r="F78" s="12"/>
      <c r="G78" s="435"/>
      <c r="H78" s="431"/>
      <c r="I78" s="59"/>
    </row>
    <row r="79" spans="1:9" x14ac:dyDescent="0.2">
      <c r="A79" s="28"/>
      <c r="B79" s="15"/>
      <c r="C79" s="13"/>
      <c r="D79" s="19"/>
      <c r="E79" s="14"/>
      <c r="F79" s="12"/>
      <c r="G79" s="436" t="s">
        <v>35</v>
      </c>
      <c r="H79" s="432">
        <f>SUM(H67:H78)</f>
        <v>0</v>
      </c>
      <c r="I79" s="59"/>
    </row>
    <row r="80" spans="1:9" ht="15.75" x14ac:dyDescent="0.25">
      <c r="A80" s="28"/>
      <c r="B80" s="46"/>
      <c r="D80" s="63" t="s">
        <v>46</v>
      </c>
      <c r="G80" s="433"/>
      <c r="H80" s="431"/>
      <c r="I80" s="59"/>
    </row>
    <row r="81" spans="1:9" x14ac:dyDescent="0.2">
      <c r="A81" s="28">
        <v>15</v>
      </c>
      <c r="B81" s="28" t="s">
        <v>25</v>
      </c>
      <c r="C81" s="132" t="s">
        <v>58</v>
      </c>
      <c r="D81" s="129" t="s">
        <v>59</v>
      </c>
      <c r="E81" s="130">
        <v>601.4</v>
      </c>
      <c r="F81" s="131" t="s">
        <v>60</v>
      </c>
      <c r="G81" s="434"/>
      <c r="H81" s="431">
        <f>SUM(E81*G81)</f>
        <v>0</v>
      </c>
      <c r="I81" s="59" t="s">
        <v>207</v>
      </c>
    </row>
    <row r="82" spans="1:9" x14ac:dyDescent="0.2">
      <c r="A82" s="28"/>
      <c r="B82" s="46" t="s">
        <v>36</v>
      </c>
      <c r="C82" s="60"/>
      <c r="D82" s="62" t="s">
        <v>59</v>
      </c>
      <c r="E82" s="61"/>
      <c r="F82" s="12"/>
      <c r="G82" s="435"/>
      <c r="H82" s="431"/>
      <c r="I82" s="59"/>
    </row>
    <row r="83" spans="1:9" x14ac:dyDescent="0.2">
      <c r="A83" s="28"/>
      <c r="B83" s="46" t="s">
        <v>37</v>
      </c>
      <c r="C83" s="60"/>
      <c r="D83" s="62" t="s">
        <v>169</v>
      </c>
      <c r="E83" s="61"/>
      <c r="F83" s="12"/>
      <c r="G83" s="435"/>
      <c r="H83" s="431"/>
      <c r="I83" s="59"/>
    </row>
    <row r="84" spans="1:9" x14ac:dyDescent="0.2">
      <c r="A84" s="28"/>
      <c r="B84" s="46" t="s">
        <v>37</v>
      </c>
      <c r="C84" s="60"/>
      <c r="D84" s="62"/>
      <c r="E84" s="61">
        <v>601.4</v>
      </c>
      <c r="F84" s="12"/>
      <c r="G84" s="435"/>
      <c r="H84" s="431"/>
      <c r="I84" s="59"/>
    </row>
    <row r="85" spans="1:9" x14ac:dyDescent="0.2">
      <c r="A85" s="28">
        <v>16</v>
      </c>
      <c r="B85" s="15" t="s">
        <v>25</v>
      </c>
      <c r="C85" s="136" t="s">
        <v>61</v>
      </c>
      <c r="D85" s="133" t="s">
        <v>62</v>
      </c>
      <c r="E85" s="134">
        <v>82</v>
      </c>
      <c r="F85" s="135" t="s">
        <v>52</v>
      </c>
      <c r="G85" s="434"/>
      <c r="H85" s="431">
        <f>SUM(E85*G85)</f>
        <v>0</v>
      </c>
      <c r="I85" s="59" t="s">
        <v>207</v>
      </c>
    </row>
    <row r="86" spans="1:9" x14ac:dyDescent="0.2">
      <c r="A86" s="28"/>
      <c r="B86" s="46" t="s">
        <v>36</v>
      </c>
      <c r="C86" s="60"/>
      <c r="D86" s="62" t="s">
        <v>62</v>
      </c>
      <c r="E86" s="61"/>
      <c r="F86" s="12"/>
      <c r="G86" s="435"/>
      <c r="H86" s="431"/>
      <c r="I86" s="59"/>
    </row>
    <row r="87" spans="1:9" x14ac:dyDescent="0.2">
      <c r="A87" s="28"/>
      <c r="B87" s="46" t="s">
        <v>37</v>
      </c>
      <c r="C87" s="60"/>
      <c r="D87" s="62" t="s">
        <v>51</v>
      </c>
      <c r="E87" s="61"/>
      <c r="F87" s="12"/>
      <c r="G87" s="435"/>
      <c r="H87" s="431"/>
      <c r="I87" s="59"/>
    </row>
    <row r="88" spans="1:9" x14ac:dyDescent="0.2">
      <c r="A88" s="28"/>
      <c r="B88" s="46" t="s">
        <v>37</v>
      </c>
      <c r="C88" s="60"/>
      <c r="D88" s="62"/>
      <c r="E88" s="61">
        <v>82</v>
      </c>
      <c r="F88" s="12"/>
      <c r="G88" s="435"/>
      <c r="H88" s="431"/>
      <c r="I88" s="59"/>
    </row>
    <row r="89" spans="1:9" x14ac:dyDescent="0.2">
      <c r="A89" s="28">
        <v>17</v>
      </c>
      <c r="B89" s="28" t="s">
        <v>25</v>
      </c>
      <c r="C89" s="140" t="s">
        <v>63</v>
      </c>
      <c r="D89" s="137" t="s">
        <v>64</v>
      </c>
      <c r="E89" s="138">
        <v>25</v>
      </c>
      <c r="F89" s="139" t="s">
        <v>52</v>
      </c>
      <c r="G89" s="434"/>
      <c r="H89" s="431">
        <f>SUM(E89*G89)</f>
        <v>0</v>
      </c>
      <c r="I89" s="59" t="s">
        <v>207</v>
      </c>
    </row>
    <row r="90" spans="1:9" x14ac:dyDescent="0.2">
      <c r="A90" s="28"/>
      <c r="B90" s="46" t="s">
        <v>36</v>
      </c>
      <c r="C90" s="60"/>
      <c r="D90" s="62" t="s">
        <v>64</v>
      </c>
      <c r="E90" s="61"/>
      <c r="F90" s="12"/>
      <c r="G90" s="435"/>
      <c r="H90" s="431"/>
      <c r="I90" s="59"/>
    </row>
    <row r="91" spans="1:9" x14ac:dyDescent="0.2">
      <c r="A91" s="28"/>
      <c r="B91" s="46" t="s">
        <v>37</v>
      </c>
      <c r="C91" s="60"/>
      <c r="D91" s="62" t="s">
        <v>51</v>
      </c>
      <c r="E91" s="61"/>
      <c r="F91" s="12"/>
      <c r="G91" s="435"/>
      <c r="H91" s="431"/>
      <c r="I91" s="59"/>
    </row>
    <row r="92" spans="1:9" x14ac:dyDescent="0.2">
      <c r="A92" s="28"/>
      <c r="B92" s="46" t="s">
        <v>37</v>
      </c>
      <c r="C92" s="60"/>
      <c r="D92" s="62"/>
      <c r="E92" s="61">
        <v>25</v>
      </c>
      <c r="F92" s="12"/>
      <c r="G92" s="435"/>
      <c r="H92" s="431"/>
      <c r="I92" s="59"/>
    </row>
    <row r="93" spans="1:9" x14ac:dyDescent="0.2">
      <c r="A93" s="28"/>
      <c r="B93" s="46"/>
      <c r="C93" s="60"/>
      <c r="D93" s="62"/>
      <c r="E93" s="61"/>
      <c r="F93" s="12"/>
      <c r="G93" s="436" t="s">
        <v>35</v>
      </c>
      <c r="H93" s="432">
        <f>SUM(H81:H92)</f>
        <v>0</v>
      </c>
      <c r="I93" s="59"/>
    </row>
    <row r="94" spans="1:9" ht="15.75" x14ac:dyDescent="0.25">
      <c r="A94" s="28"/>
      <c r="B94" s="46"/>
      <c r="D94" s="63" t="s">
        <v>47</v>
      </c>
      <c r="G94" s="433"/>
      <c r="H94" s="431"/>
      <c r="I94" s="59"/>
    </row>
    <row r="95" spans="1:9" x14ac:dyDescent="0.2">
      <c r="A95" s="28">
        <v>18</v>
      </c>
      <c r="B95" s="15" t="s">
        <v>25</v>
      </c>
      <c r="C95" s="144" t="s">
        <v>65</v>
      </c>
      <c r="D95" s="141" t="s">
        <v>66</v>
      </c>
      <c r="E95" s="142">
        <v>32</v>
      </c>
      <c r="F95" s="143" t="s">
        <v>67</v>
      </c>
      <c r="G95" s="434"/>
      <c r="H95" s="431">
        <f>SUM(E95*G95)</f>
        <v>0</v>
      </c>
      <c r="I95" s="59" t="s">
        <v>207</v>
      </c>
    </row>
    <row r="96" spans="1:9" x14ac:dyDescent="0.2">
      <c r="A96" s="28"/>
      <c r="B96" s="46" t="s">
        <v>36</v>
      </c>
      <c r="C96" s="60"/>
      <c r="D96" s="62" t="s">
        <v>66</v>
      </c>
      <c r="E96" s="61"/>
      <c r="F96" s="12"/>
      <c r="G96" s="435"/>
      <c r="H96" s="431"/>
      <c r="I96" s="59"/>
    </row>
    <row r="97" spans="1:9" x14ac:dyDescent="0.2">
      <c r="A97" s="28"/>
      <c r="B97" s="46" t="s">
        <v>37</v>
      </c>
      <c r="C97" s="60"/>
      <c r="D97" s="62" t="s">
        <v>51</v>
      </c>
      <c r="E97" s="61"/>
      <c r="F97" s="12"/>
      <c r="G97" s="435"/>
      <c r="H97" s="431"/>
      <c r="I97" s="59"/>
    </row>
    <row r="98" spans="1:9" x14ac:dyDescent="0.2">
      <c r="A98" s="28"/>
      <c r="B98" s="46" t="s">
        <v>37</v>
      </c>
      <c r="C98" s="60"/>
      <c r="D98" s="62"/>
      <c r="E98" s="61">
        <v>32</v>
      </c>
      <c r="F98" s="12"/>
      <c r="G98" s="435"/>
      <c r="H98" s="431"/>
      <c r="I98" s="59"/>
    </row>
    <row r="99" spans="1:9" x14ac:dyDescent="0.2">
      <c r="A99" s="28">
        <v>19</v>
      </c>
      <c r="B99" s="28" t="s">
        <v>25</v>
      </c>
      <c r="C99" s="148" t="s">
        <v>68</v>
      </c>
      <c r="D99" s="145" t="s">
        <v>69</v>
      </c>
      <c r="E99" s="146">
        <v>6.4</v>
      </c>
      <c r="F99" s="147" t="s">
        <v>70</v>
      </c>
      <c r="G99" s="434"/>
      <c r="H99" s="431">
        <f>SUM(E99*G99)</f>
        <v>0</v>
      </c>
      <c r="I99" s="59" t="s">
        <v>207</v>
      </c>
    </row>
    <row r="100" spans="1:9" x14ac:dyDescent="0.2">
      <c r="A100" s="28"/>
      <c r="B100" s="46" t="s">
        <v>36</v>
      </c>
      <c r="C100" s="60"/>
      <c r="D100" s="62" t="s">
        <v>69</v>
      </c>
      <c r="E100" s="61"/>
      <c r="F100" s="12"/>
      <c r="G100" s="435"/>
      <c r="H100" s="431"/>
      <c r="I100" s="59"/>
    </row>
    <row r="101" spans="1:9" x14ac:dyDescent="0.2">
      <c r="A101" s="28"/>
      <c r="B101" s="46" t="s">
        <v>37</v>
      </c>
      <c r="C101" s="60"/>
      <c r="D101" s="62" t="s">
        <v>51</v>
      </c>
      <c r="E101" s="61"/>
      <c r="F101" s="12"/>
      <c r="G101" s="435"/>
      <c r="H101" s="431"/>
      <c r="I101" s="59"/>
    </row>
    <row r="102" spans="1:9" x14ac:dyDescent="0.2">
      <c r="A102" s="28"/>
      <c r="B102" s="46" t="s">
        <v>37</v>
      </c>
      <c r="C102" s="60"/>
      <c r="D102" s="62"/>
      <c r="E102" s="61">
        <v>6.4</v>
      </c>
      <c r="F102" s="12"/>
      <c r="G102" s="435"/>
      <c r="H102" s="431"/>
      <c r="I102" s="59"/>
    </row>
    <row r="103" spans="1:9" x14ac:dyDescent="0.2">
      <c r="A103" s="28"/>
      <c r="B103" s="46"/>
      <c r="C103" s="60"/>
      <c r="D103" s="62"/>
      <c r="E103" s="61"/>
      <c r="F103" s="12"/>
      <c r="G103" s="436" t="s">
        <v>35</v>
      </c>
      <c r="H103" s="432">
        <f>SUM(H95:H102)</f>
        <v>0</v>
      </c>
      <c r="I103" s="59"/>
    </row>
    <row r="104" spans="1:9" ht="15.75" x14ac:dyDescent="0.25">
      <c r="A104" s="28"/>
      <c r="B104" s="46"/>
      <c r="D104" s="63" t="s">
        <v>133</v>
      </c>
      <c r="G104" s="433"/>
      <c r="H104" s="431"/>
      <c r="I104" s="59"/>
    </row>
    <row r="105" spans="1:9" x14ac:dyDescent="0.2">
      <c r="A105" s="28">
        <v>20</v>
      </c>
      <c r="B105" s="15" t="s">
        <v>25</v>
      </c>
      <c r="C105" s="152" t="s">
        <v>170</v>
      </c>
      <c r="D105" s="149" t="s">
        <v>171</v>
      </c>
      <c r="E105" s="150">
        <v>1</v>
      </c>
      <c r="F105" s="151" t="s">
        <v>52</v>
      </c>
      <c r="G105" s="434"/>
      <c r="H105" s="431">
        <f>SUM(E105*G105)</f>
        <v>0</v>
      </c>
      <c r="I105" s="59" t="s">
        <v>207</v>
      </c>
    </row>
    <row r="106" spans="1:9" x14ac:dyDescent="0.2">
      <c r="A106" s="28"/>
      <c r="B106" s="46" t="s">
        <v>36</v>
      </c>
      <c r="C106" s="60"/>
      <c r="D106" s="62" t="s">
        <v>171</v>
      </c>
      <c r="E106" s="61"/>
      <c r="F106" s="12"/>
      <c r="G106" s="435"/>
      <c r="H106" s="431"/>
      <c r="I106" s="59"/>
    </row>
    <row r="107" spans="1:9" x14ac:dyDescent="0.2">
      <c r="A107" s="28"/>
      <c r="B107" s="46" t="s">
        <v>37</v>
      </c>
      <c r="C107" s="60"/>
      <c r="D107" s="62" t="s">
        <v>51</v>
      </c>
      <c r="E107" s="61"/>
      <c r="F107" s="12"/>
      <c r="G107" s="435"/>
      <c r="H107" s="431"/>
      <c r="I107" s="59"/>
    </row>
    <row r="108" spans="1:9" x14ac:dyDescent="0.2">
      <c r="A108" s="28"/>
      <c r="B108" s="46" t="s">
        <v>37</v>
      </c>
      <c r="C108" s="60"/>
      <c r="D108" s="62"/>
      <c r="E108" s="61">
        <v>1</v>
      </c>
      <c r="F108" s="12"/>
      <c r="G108" s="435"/>
      <c r="H108" s="431"/>
      <c r="I108" s="59"/>
    </row>
    <row r="109" spans="1:9" x14ac:dyDescent="0.2">
      <c r="A109" s="28">
        <v>21</v>
      </c>
      <c r="B109" s="28" t="s">
        <v>25</v>
      </c>
      <c r="C109" s="156" t="s">
        <v>172</v>
      </c>
      <c r="D109" s="153" t="s">
        <v>173</v>
      </c>
      <c r="E109" s="154">
        <v>1</v>
      </c>
      <c r="F109" s="155" t="s">
        <v>53</v>
      </c>
      <c r="G109" s="434"/>
      <c r="H109" s="431">
        <f>SUM(E109*G109)</f>
        <v>0</v>
      </c>
      <c r="I109" s="59" t="s">
        <v>207</v>
      </c>
    </row>
    <row r="110" spans="1:9" x14ac:dyDescent="0.2">
      <c r="A110" s="28"/>
      <c r="B110" s="46" t="s">
        <v>36</v>
      </c>
      <c r="C110" s="60"/>
      <c r="D110" s="62" t="s">
        <v>173</v>
      </c>
      <c r="E110" s="61"/>
      <c r="F110" s="12"/>
      <c r="G110" s="435"/>
      <c r="H110" s="431"/>
      <c r="I110" s="59"/>
    </row>
    <row r="111" spans="1:9" x14ac:dyDescent="0.2">
      <c r="A111" s="28"/>
      <c r="B111" s="46" t="s">
        <v>37</v>
      </c>
      <c r="C111" s="60"/>
      <c r="D111" s="62" t="s">
        <v>51</v>
      </c>
      <c r="E111" s="61"/>
      <c r="F111" s="12"/>
      <c r="G111" s="435"/>
      <c r="H111" s="431"/>
      <c r="I111" s="59"/>
    </row>
    <row r="112" spans="1:9" x14ac:dyDescent="0.2">
      <c r="A112" s="28"/>
      <c r="B112" s="46" t="s">
        <v>37</v>
      </c>
      <c r="C112" s="60"/>
      <c r="D112" s="62"/>
      <c r="E112" s="61">
        <v>1</v>
      </c>
      <c r="F112" s="12"/>
      <c r="G112" s="435"/>
      <c r="H112" s="431"/>
      <c r="I112" s="59"/>
    </row>
    <row r="113" spans="1:9" x14ac:dyDescent="0.2">
      <c r="A113" s="28">
        <v>22</v>
      </c>
      <c r="B113" s="28" t="s">
        <v>25</v>
      </c>
      <c r="C113" s="160" t="s">
        <v>174</v>
      </c>
      <c r="D113" s="157" t="s">
        <v>175</v>
      </c>
      <c r="E113" s="158">
        <v>1</v>
      </c>
      <c r="F113" s="159" t="s">
        <v>52</v>
      </c>
      <c r="G113" s="434"/>
      <c r="H113" s="431">
        <f>SUM(E113*G113)</f>
        <v>0</v>
      </c>
      <c r="I113" s="59" t="s">
        <v>207</v>
      </c>
    </row>
    <row r="114" spans="1:9" x14ac:dyDescent="0.2">
      <c r="A114" s="28"/>
      <c r="B114" s="46" t="s">
        <v>36</v>
      </c>
      <c r="C114" s="60"/>
      <c r="D114" s="62" t="s">
        <v>175</v>
      </c>
      <c r="E114" s="61"/>
      <c r="F114" s="12"/>
      <c r="G114" s="435"/>
      <c r="H114" s="431"/>
      <c r="I114" s="59"/>
    </row>
    <row r="115" spans="1:9" x14ac:dyDescent="0.2">
      <c r="A115" s="28"/>
      <c r="B115" s="46" t="s">
        <v>37</v>
      </c>
      <c r="C115" s="60"/>
      <c r="D115" s="62" t="s">
        <v>51</v>
      </c>
      <c r="E115" s="61"/>
      <c r="F115" s="12"/>
      <c r="G115" s="435"/>
      <c r="H115" s="431"/>
      <c r="I115" s="59"/>
    </row>
    <row r="116" spans="1:9" x14ac:dyDescent="0.2">
      <c r="A116" s="28"/>
      <c r="B116" s="46" t="s">
        <v>37</v>
      </c>
      <c r="C116" s="60"/>
      <c r="D116" s="62"/>
      <c r="E116" s="61">
        <v>1</v>
      </c>
      <c r="F116" s="12"/>
      <c r="G116" s="435"/>
      <c r="H116" s="431"/>
      <c r="I116" s="59"/>
    </row>
    <row r="117" spans="1:9" x14ac:dyDescent="0.2">
      <c r="A117" s="28">
        <v>23</v>
      </c>
      <c r="B117" s="28" t="s">
        <v>25</v>
      </c>
      <c r="C117" s="164" t="s">
        <v>176</v>
      </c>
      <c r="D117" s="161" t="s">
        <v>177</v>
      </c>
      <c r="E117" s="162">
        <v>3</v>
      </c>
      <c r="F117" s="163" t="s">
        <v>52</v>
      </c>
      <c r="G117" s="434"/>
      <c r="H117" s="431">
        <f>SUM(E117*G117)</f>
        <v>0</v>
      </c>
      <c r="I117" s="59" t="s">
        <v>207</v>
      </c>
    </row>
    <row r="118" spans="1:9" x14ac:dyDescent="0.2">
      <c r="A118" s="28"/>
      <c r="B118" s="46" t="s">
        <v>36</v>
      </c>
      <c r="C118" s="60"/>
      <c r="D118" s="62" t="s">
        <v>177</v>
      </c>
      <c r="E118" s="61"/>
      <c r="F118" s="12"/>
      <c r="G118" s="435"/>
      <c r="H118" s="431"/>
      <c r="I118" s="59"/>
    </row>
    <row r="119" spans="1:9" x14ac:dyDescent="0.2">
      <c r="A119" s="28"/>
      <c r="B119" s="46" t="s">
        <v>37</v>
      </c>
      <c r="C119" s="60"/>
      <c r="D119" s="62" t="s">
        <v>51</v>
      </c>
      <c r="E119" s="61"/>
      <c r="F119" s="12"/>
      <c r="G119" s="435"/>
      <c r="H119" s="431"/>
      <c r="I119" s="59"/>
    </row>
    <row r="120" spans="1:9" x14ac:dyDescent="0.2">
      <c r="A120" s="28"/>
      <c r="B120" s="46" t="s">
        <v>37</v>
      </c>
      <c r="C120" s="60"/>
      <c r="D120" s="62"/>
      <c r="E120" s="61">
        <v>3</v>
      </c>
      <c r="F120" s="12"/>
      <c r="G120" s="435"/>
      <c r="H120" s="431"/>
      <c r="I120" s="59"/>
    </row>
    <row r="121" spans="1:9" x14ac:dyDescent="0.2">
      <c r="A121" s="28"/>
      <c r="B121" s="46"/>
      <c r="C121" s="60"/>
      <c r="D121" s="62"/>
      <c r="E121" s="61"/>
      <c r="F121" s="12"/>
      <c r="G121" s="436" t="s">
        <v>35</v>
      </c>
      <c r="H121" s="432">
        <f>SUM(H105:H120)</f>
        <v>0</v>
      </c>
      <c r="I121" s="59"/>
    </row>
    <row r="122" spans="1:9" ht="15.75" x14ac:dyDescent="0.25">
      <c r="A122" s="28"/>
      <c r="B122" s="46"/>
      <c r="D122" s="63" t="s">
        <v>14</v>
      </c>
      <c r="G122" s="433"/>
      <c r="H122" s="431"/>
      <c r="I122" s="59"/>
    </row>
    <row r="123" spans="1:9" x14ac:dyDescent="0.2">
      <c r="A123" s="28">
        <v>24</v>
      </c>
      <c r="B123" s="28" t="s">
        <v>31</v>
      </c>
      <c r="C123" s="172" t="s">
        <v>121</v>
      </c>
      <c r="D123" s="169" t="s">
        <v>122</v>
      </c>
      <c r="E123" s="170">
        <v>204</v>
      </c>
      <c r="F123" s="171" t="s">
        <v>71</v>
      </c>
      <c r="G123" s="434"/>
      <c r="H123" s="431">
        <f>SUM(E123*G123)</f>
        <v>0</v>
      </c>
      <c r="I123" s="59" t="s">
        <v>207</v>
      </c>
    </row>
    <row r="124" spans="1:9" x14ac:dyDescent="0.2">
      <c r="A124" s="28"/>
      <c r="B124" s="46" t="s">
        <v>36</v>
      </c>
      <c r="C124" s="60"/>
      <c r="D124" s="62" t="s">
        <v>122</v>
      </c>
      <c r="E124" s="61"/>
      <c r="F124" s="12"/>
      <c r="G124" s="435"/>
      <c r="H124" s="431"/>
      <c r="I124" s="59"/>
    </row>
    <row r="125" spans="1:9" x14ac:dyDescent="0.2">
      <c r="A125" s="28"/>
      <c r="B125" s="46" t="s">
        <v>37</v>
      </c>
      <c r="C125" s="60"/>
      <c r="D125" s="62" t="s">
        <v>162</v>
      </c>
      <c r="E125" s="61"/>
      <c r="F125" s="12"/>
      <c r="G125" s="435"/>
      <c r="H125" s="431"/>
      <c r="I125" s="59"/>
    </row>
    <row r="126" spans="1:9" x14ac:dyDescent="0.2">
      <c r="A126" s="28"/>
      <c r="B126" s="46" t="s">
        <v>37</v>
      </c>
      <c r="C126" s="60"/>
      <c r="D126" s="62"/>
      <c r="E126" s="61">
        <v>204</v>
      </c>
      <c r="F126" s="12"/>
      <c r="G126" s="435"/>
      <c r="H126" s="431"/>
      <c r="I126" s="59"/>
    </row>
    <row r="127" spans="1:9" x14ac:dyDescent="0.2">
      <c r="A127" s="28">
        <v>25</v>
      </c>
      <c r="B127" s="28" t="s">
        <v>31</v>
      </c>
      <c r="C127" s="176" t="s">
        <v>144</v>
      </c>
      <c r="D127" s="173" t="s">
        <v>145</v>
      </c>
      <c r="E127" s="174">
        <v>52</v>
      </c>
      <c r="F127" s="175" t="s">
        <v>71</v>
      </c>
      <c r="G127" s="434"/>
      <c r="H127" s="431">
        <f>SUM(E127*G127)</f>
        <v>0</v>
      </c>
      <c r="I127" s="59" t="s">
        <v>207</v>
      </c>
    </row>
    <row r="128" spans="1:9" x14ac:dyDescent="0.2">
      <c r="A128" s="28"/>
      <c r="B128" s="46" t="s">
        <v>36</v>
      </c>
      <c r="C128" s="60"/>
      <c r="D128" s="62" t="s">
        <v>145</v>
      </c>
      <c r="E128" s="61"/>
      <c r="F128" s="12"/>
      <c r="G128" s="435"/>
      <c r="H128" s="431"/>
      <c r="I128" s="59"/>
    </row>
    <row r="129" spans="1:9" x14ac:dyDescent="0.2">
      <c r="A129" s="28"/>
      <c r="B129" s="46" t="s">
        <v>37</v>
      </c>
      <c r="C129" s="60"/>
      <c r="D129" s="62" t="s">
        <v>161</v>
      </c>
      <c r="E129" s="61"/>
      <c r="F129" s="12"/>
      <c r="G129" s="435"/>
      <c r="H129" s="431"/>
      <c r="I129" s="59"/>
    </row>
    <row r="130" spans="1:9" x14ac:dyDescent="0.2">
      <c r="A130" s="28"/>
      <c r="B130" s="46" t="s">
        <v>37</v>
      </c>
      <c r="C130" s="60"/>
      <c r="D130" s="62"/>
      <c r="E130" s="61">
        <v>52</v>
      </c>
      <c r="F130" s="12"/>
      <c r="G130" s="435"/>
      <c r="H130" s="431"/>
      <c r="I130" s="59"/>
    </row>
    <row r="131" spans="1:9" x14ac:dyDescent="0.2">
      <c r="A131" s="28">
        <v>26</v>
      </c>
      <c r="B131" s="28" t="s">
        <v>31</v>
      </c>
      <c r="C131" s="180" t="s">
        <v>134</v>
      </c>
      <c r="D131" s="177" t="s">
        <v>135</v>
      </c>
      <c r="E131" s="178">
        <v>3</v>
      </c>
      <c r="F131" s="179" t="s">
        <v>71</v>
      </c>
      <c r="G131" s="434"/>
      <c r="H131" s="431">
        <f>SUM(E131*G131)</f>
        <v>0</v>
      </c>
      <c r="I131" s="59" t="s">
        <v>207</v>
      </c>
    </row>
    <row r="132" spans="1:9" x14ac:dyDescent="0.2">
      <c r="A132" s="28"/>
      <c r="B132" s="46" t="s">
        <v>36</v>
      </c>
      <c r="C132" s="60"/>
      <c r="D132" s="62" t="s">
        <v>135</v>
      </c>
      <c r="E132" s="61"/>
      <c r="F132" s="12"/>
      <c r="G132" s="435"/>
      <c r="H132" s="431"/>
      <c r="I132" s="59"/>
    </row>
    <row r="133" spans="1:9" x14ac:dyDescent="0.2">
      <c r="A133" s="28"/>
      <c r="B133" s="46" t="s">
        <v>37</v>
      </c>
      <c r="C133" s="60"/>
      <c r="D133" s="62" t="s">
        <v>51</v>
      </c>
      <c r="E133" s="61"/>
      <c r="F133" s="12"/>
      <c r="G133" s="435"/>
      <c r="H133" s="431"/>
      <c r="I133" s="59"/>
    </row>
    <row r="134" spans="1:9" x14ac:dyDescent="0.2">
      <c r="A134" s="28"/>
      <c r="B134" s="46" t="s">
        <v>37</v>
      </c>
      <c r="C134" s="60"/>
      <c r="D134" s="62"/>
      <c r="E134" s="61">
        <v>3</v>
      </c>
      <c r="F134" s="12"/>
      <c r="G134" s="435"/>
      <c r="H134" s="431"/>
      <c r="I134" s="59"/>
    </row>
    <row r="135" spans="1:9" x14ac:dyDescent="0.2">
      <c r="A135" s="28">
        <v>27</v>
      </c>
      <c r="B135" s="28" t="s">
        <v>31</v>
      </c>
      <c r="C135" s="184" t="s">
        <v>137</v>
      </c>
      <c r="D135" s="181" t="s">
        <v>138</v>
      </c>
      <c r="E135" s="182">
        <v>240</v>
      </c>
      <c r="F135" s="183" t="s">
        <v>72</v>
      </c>
      <c r="G135" s="434"/>
      <c r="H135" s="431">
        <f>SUM(E135*G135)</f>
        <v>0</v>
      </c>
      <c r="I135" s="59" t="s">
        <v>207</v>
      </c>
    </row>
    <row r="136" spans="1:9" x14ac:dyDescent="0.2">
      <c r="A136" s="28"/>
      <c r="B136" s="46" t="s">
        <v>36</v>
      </c>
      <c r="C136" s="60"/>
      <c r="D136" s="62" t="s">
        <v>138</v>
      </c>
      <c r="E136" s="61"/>
      <c r="F136" s="12"/>
      <c r="G136" s="435"/>
      <c r="H136" s="431"/>
      <c r="I136" s="59"/>
    </row>
    <row r="137" spans="1:9" x14ac:dyDescent="0.2">
      <c r="A137" s="28"/>
      <c r="B137" s="46" t="s">
        <v>37</v>
      </c>
      <c r="C137" s="60"/>
      <c r="D137" s="62" t="s">
        <v>51</v>
      </c>
      <c r="E137" s="61"/>
      <c r="F137" s="12"/>
      <c r="G137" s="435"/>
      <c r="H137" s="431"/>
      <c r="I137" s="59"/>
    </row>
    <row r="138" spans="1:9" x14ac:dyDescent="0.2">
      <c r="A138" s="28"/>
      <c r="B138" s="46" t="s">
        <v>37</v>
      </c>
      <c r="C138" s="60"/>
      <c r="D138" s="62"/>
      <c r="E138" s="61">
        <v>240</v>
      </c>
      <c r="F138" s="12"/>
      <c r="G138" s="435"/>
      <c r="H138" s="431"/>
      <c r="I138" s="59"/>
    </row>
    <row r="139" spans="1:9" x14ac:dyDescent="0.2">
      <c r="A139" s="28">
        <v>28</v>
      </c>
      <c r="B139" s="28" t="s">
        <v>31</v>
      </c>
      <c r="C139" s="188" t="s">
        <v>146</v>
      </c>
      <c r="D139" s="185" t="s">
        <v>147</v>
      </c>
      <c r="E139" s="186">
        <v>1000</v>
      </c>
      <c r="F139" s="187" t="s">
        <v>72</v>
      </c>
      <c r="G139" s="434"/>
      <c r="H139" s="431">
        <f>SUM(E139*G139)</f>
        <v>0</v>
      </c>
      <c r="I139" s="59" t="s">
        <v>207</v>
      </c>
    </row>
    <row r="140" spans="1:9" x14ac:dyDescent="0.2">
      <c r="A140" s="28"/>
      <c r="B140" s="46" t="s">
        <v>36</v>
      </c>
      <c r="C140" s="60"/>
      <c r="D140" s="62" t="s">
        <v>147</v>
      </c>
      <c r="E140" s="61"/>
      <c r="F140" s="12"/>
      <c r="G140" s="435"/>
      <c r="H140" s="431"/>
      <c r="I140" s="59"/>
    </row>
    <row r="141" spans="1:9" x14ac:dyDescent="0.2">
      <c r="A141" s="28"/>
      <c r="B141" s="46" t="s">
        <v>37</v>
      </c>
      <c r="C141" s="60"/>
      <c r="D141" s="62" t="s">
        <v>51</v>
      </c>
      <c r="E141" s="61"/>
      <c r="F141" s="12"/>
      <c r="G141" s="435"/>
      <c r="H141" s="431"/>
      <c r="I141" s="59"/>
    </row>
    <row r="142" spans="1:9" x14ac:dyDescent="0.2">
      <c r="A142" s="28"/>
      <c r="B142" s="46" t="s">
        <v>37</v>
      </c>
      <c r="C142" s="60"/>
      <c r="D142" s="62"/>
      <c r="E142" s="61">
        <v>1000</v>
      </c>
      <c r="F142" s="12"/>
      <c r="G142" s="435"/>
      <c r="H142" s="431"/>
      <c r="I142" s="59"/>
    </row>
    <row r="143" spans="1:9" x14ac:dyDescent="0.2">
      <c r="A143" s="28">
        <v>29</v>
      </c>
      <c r="B143" s="28" t="s">
        <v>31</v>
      </c>
      <c r="C143" s="192" t="s">
        <v>73</v>
      </c>
      <c r="D143" s="189" t="s">
        <v>74</v>
      </c>
      <c r="E143" s="190">
        <v>144</v>
      </c>
      <c r="F143" s="191" t="s">
        <v>71</v>
      </c>
      <c r="G143" s="434"/>
      <c r="H143" s="431">
        <f>SUM(E143*G143)</f>
        <v>0</v>
      </c>
      <c r="I143" s="59" t="s">
        <v>207</v>
      </c>
    </row>
    <row r="144" spans="1:9" x14ac:dyDescent="0.2">
      <c r="A144" s="28"/>
      <c r="B144" s="46" t="s">
        <v>36</v>
      </c>
      <c r="C144" s="60"/>
      <c r="D144" s="62" t="s">
        <v>74</v>
      </c>
      <c r="E144" s="61"/>
      <c r="F144" s="12"/>
      <c r="G144" s="435"/>
      <c r="H144" s="431"/>
      <c r="I144" s="59"/>
    </row>
    <row r="145" spans="1:9" x14ac:dyDescent="0.2">
      <c r="A145" s="28"/>
      <c r="B145" s="46" t="s">
        <v>37</v>
      </c>
      <c r="C145" s="60"/>
      <c r="D145" s="62" t="s">
        <v>181</v>
      </c>
      <c r="E145" s="61"/>
      <c r="F145" s="12"/>
      <c r="G145" s="435"/>
      <c r="H145" s="431"/>
      <c r="I145" s="59"/>
    </row>
    <row r="146" spans="1:9" x14ac:dyDescent="0.2">
      <c r="A146" s="28"/>
      <c r="B146" s="46" t="s">
        <v>37</v>
      </c>
      <c r="C146" s="60"/>
      <c r="D146" s="62"/>
      <c r="E146" s="61">
        <v>144</v>
      </c>
      <c r="F146" s="12"/>
      <c r="G146" s="435"/>
      <c r="H146" s="431"/>
      <c r="I146" s="59"/>
    </row>
    <row r="147" spans="1:9" x14ac:dyDescent="0.2">
      <c r="A147" s="28">
        <v>30</v>
      </c>
      <c r="B147" s="28" t="s">
        <v>31</v>
      </c>
      <c r="C147" s="196" t="s">
        <v>182</v>
      </c>
      <c r="D147" s="193" t="s">
        <v>183</v>
      </c>
      <c r="E147" s="194">
        <v>24</v>
      </c>
      <c r="F147" s="195" t="s">
        <v>71</v>
      </c>
      <c r="G147" s="434"/>
      <c r="H147" s="431">
        <f>SUM(E147*G147)</f>
        <v>0</v>
      </c>
      <c r="I147" s="59" t="s">
        <v>207</v>
      </c>
    </row>
    <row r="148" spans="1:9" x14ac:dyDescent="0.2">
      <c r="A148" s="28"/>
      <c r="B148" s="46" t="s">
        <v>36</v>
      </c>
      <c r="C148" s="60"/>
      <c r="D148" s="62" t="s">
        <v>183</v>
      </c>
      <c r="E148" s="61"/>
      <c r="F148" s="12"/>
      <c r="G148" s="435"/>
      <c r="H148" s="431"/>
      <c r="I148" s="59"/>
    </row>
    <row r="149" spans="1:9" x14ac:dyDescent="0.2">
      <c r="A149" s="28"/>
      <c r="B149" s="46" t="s">
        <v>37</v>
      </c>
      <c r="C149" s="60"/>
      <c r="D149" s="62" t="s">
        <v>51</v>
      </c>
      <c r="E149" s="61"/>
      <c r="F149" s="12"/>
      <c r="G149" s="435"/>
      <c r="H149" s="431"/>
      <c r="I149" s="59"/>
    </row>
    <row r="150" spans="1:9" x14ac:dyDescent="0.2">
      <c r="A150" s="28"/>
      <c r="B150" s="46" t="s">
        <v>37</v>
      </c>
      <c r="C150" s="60"/>
      <c r="D150" s="62"/>
      <c r="E150" s="61">
        <v>24</v>
      </c>
      <c r="F150" s="12"/>
      <c r="G150" s="435"/>
      <c r="H150" s="431"/>
      <c r="I150" s="59"/>
    </row>
    <row r="151" spans="1:9" x14ac:dyDescent="0.2">
      <c r="A151" s="28">
        <v>31</v>
      </c>
      <c r="B151" s="28" t="s">
        <v>31</v>
      </c>
      <c r="C151" s="200" t="s">
        <v>123</v>
      </c>
      <c r="D151" s="197" t="s">
        <v>124</v>
      </c>
      <c r="E151" s="198">
        <v>24</v>
      </c>
      <c r="F151" s="199" t="s">
        <v>71</v>
      </c>
      <c r="G151" s="434"/>
      <c r="H151" s="431">
        <f>SUM(E151*G151)</f>
        <v>0</v>
      </c>
      <c r="I151" s="59" t="s">
        <v>207</v>
      </c>
    </row>
    <row r="152" spans="1:9" x14ac:dyDescent="0.2">
      <c r="A152" s="28"/>
      <c r="B152" s="46" t="s">
        <v>36</v>
      </c>
      <c r="C152" s="60"/>
      <c r="D152" s="62" t="s">
        <v>124</v>
      </c>
      <c r="E152" s="61"/>
      <c r="F152" s="12"/>
      <c r="G152" s="435"/>
      <c r="H152" s="431"/>
      <c r="I152" s="59"/>
    </row>
    <row r="153" spans="1:9" x14ac:dyDescent="0.2">
      <c r="A153" s="28"/>
      <c r="B153" s="46" t="s">
        <v>37</v>
      </c>
      <c r="C153" s="60"/>
      <c r="D153" s="62" t="s">
        <v>51</v>
      </c>
      <c r="E153" s="61"/>
      <c r="F153" s="12"/>
      <c r="G153" s="435"/>
      <c r="H153" s="431"/>
      <c r="I153" s="59"/>
    </row>
    <row r="154" spans="1:9" x14ac:dyDescent="0.2">
      <c r="A154" s="28"/>
      <c r="B154" s="46" t="s">
        <v>37</v>
      </c>
      <c r="C154" s="60"/>
      <c r="D154" s="62"/>
      <c r="E154" s="61">
        <v>24</v>
      </c>
      <c r="F154" s="12"/>
      <c r="G154" s="435"/>
      <c r="H154" s="431"/>
      <c r="I154" s="59"/>
    </row>
    <row r="155" spans="1:9" x14ac:dyDescent="0.2">
      <c r="A155" s="28">
        <v>32</v>
      </c>
      <c r="B155" s="28" t="s">
        <v>31</v>
      </c>
      <c r="C155" s="204" t="s">
        <v>75</v>
      </c>
      <c r="D155" s="201" t="s">
        <v>76</v>
      </c>
      <c r="E155" s="202">
        <v>32</v>
      </c>
      <c r="F155" s="203" t="s">
        <v>72</v>
      </c>
      <c r="G155" s="434"/>
      <c r="H155" s="431">
        <f>SUM(E155*G155)</f>
        <v>0</v>
      </c>
      <c r="I155" s="59" t="s">
        <v>207</v>
      </c>
    </row>
    <row r="156" spans="1:9" x14ac:dyDescent="0.2">
      <c r="A156" s="28"/>
      <c r="B156" s="46" t="s">
        <v>36</v>
      </c>
      <c r="C156" s="60"/>
      <c r="D156" s="62" t="s">
        <v>76</v>
      </c>
      <c r="E156" s="61"/>
      <c r="F156" s="12"/>
      <c r="G156" s="435"/>
      <c r="H156" s="431"/>
      <c r="I156" s="59"/>
    </row>
    <row r="157" spans="1:9" x14ac:dyDescent="0.2">
      <c r="A157" s="28"/>
      <c r="B157" s="46" t="s">
        <v>37</v>
      </c>
      <c r="C157" s="60"/>
      <c r="D157" s="62" t="s">
        <v>51</v>
      </c>
      <c r="E157" s="61"/>
      <c r="F157" s="12"/>
      <c r="G157" s="435"/>
      <c r="H157" s="431"/>
      <c r="I157" s="59"/>
    </row>
    <row r="158" spans="1:9" x14ac:dyDescent="0.2">
      <c r="A158" s="28"/>
      <c r="B158" s="46" t="s">
        <v>37</v>
      </c>
      <c r="C158" s="60"/>
      <c r="D158" s="62"/>
      <c r="E158" s="61">
        <v>32</v>
      </c>
      <c r="F158" s="12"/>
      <c r="G158" s="435"/>
      <c r="H158" s="431"/>
      <c r="I158" s="59"/>
    </row>
    <row r="159" spans="1:9" x14ac:dyDescent="0.2">
      <c r="A159" s="28">
        <v>33</v>
      </c>
      <c r="B159" s="28" t="s">
        <v>31</v>
      </c>
      <c r="C159" s="208" t="s">
        <v>184</v>
      </c>
      <c r="D159" s="205" t="s">
        <v>185</v>
      </c>
      <c r="E159" s="206">
        <v>1</v>
      </c>
      <c r="F159" s="207" t="s">
        <v>71</v>
      </c>
      <c r="G159" s="434"/>
      <c r="H159" s="431">
        <f>SUM(E159*G159)</f>
        <v>0</v>
      </c>
      <c r="I159" s="59" t="s">
        <v>207</v>
      </c>
    </row>
    <row r="160" spans="1:9" x14ac:dyDescent="0.2">
      <c r="A160" s="28"/>
      <c r="B160" s="46" t="s">
        <v>36</v>
      </c>
      <c r="C160" s="60"/>
      <c r="D160" s="62" t="s">
        <v>185</v>
      </c>
      <c r="E160" s="61"/>
      <c r="F160" s="12"/>
      <c r="G160" s="435"/>
      <c r="H160" s="431"/>
      <c r="I160" s="59"/>
    </row>
    <row r="161" spans="1:9" x14ac:dyDescent="0.2">
      <c r="A161" s="28"/>
      <c r="B161" s="46" t="s">
        <v>37</v>
      </c>
      <c r="C161" s="60"/>
      <c r="D161" s="62" t="s">
        <v>51</v>
      </c>
      <c r="E161" s="61"/>
      <c r="F161" s="12"/>
      <c r="G161" s="435"/>
      <c r="H161" s="431"/>
      <c r="I161" s="59"/>
    </row>
    <row r="162" spans="1:9" x14ac:dyDescent="0.2">
      <c r="A162" s="28"/>
      <c r="B162" s="46" t="s">
        <v>37</v>
      </c>
      <c r="C162" s="60"/>
      <c r="D162" s="62"/>
      <c r="E162" s="61">
        <v>1</v>
      </c>
      <c r="F162" s="12"/>
      <c r="G162" s="435"/>
      <c r="H162" s="431"/>
      <c r="I162" s="59"/>
    </row>
    <row r="163" spans="1:9" x14ac:dyDescent="0.2">
      <c r="A163" s="28">
        <v>34</v>
      </c>
      <c r="B163" s="28" t="s">
        <v>31</v>
      </c>
      <c r="C163" s="212" t="s">
        <v>186</v>
      </c>
      <c r="D163" s="209" t="s">
        <v>187</v>
      </c>
      <c r="E163" s="210">
        <v>24</v>
      </c>
      <c r="F163" s="211" t="s">
        <v>71</v>
      </c>
      <c r="G163" s="434"/>
      <c r="H163" s="431">
        <f>SUM(E163*G163)</f>
        <v>0</v>
      </c>
      <c r="I163" s="59" t="s">
        <v>207</v>
      </c>
    </row>
    <row r="164" spans="1:9" x14ac:dyDescent="0.2">
      <c r="A164" s="28"/>
      <c r="B164" s="46" t="s">
        <v>36</v>
      </c>
      <c r="C164" s="60"/>
      <c r="D164" s="62" t="s">
        <v>187</v>
      </c>
      <c r="E164" s="61"/>
      <c r="F164" s="12"/>
      <c r="G164" s="435"/>
      <c r="H164" s="431"/>
      <c r="I164" s="59"/>
    </row>
    <row r="165" spans="1:9" x14ac:dyDescent="0.2">
      <c r="A165" s="28"/>
      <c r="B165" s="46" t="s">
        <v>37</v>
      </c>
      <c r="C165" s="60"/>
      <c r="D165" s="62" t="s">
        <v>51</v>
      </c>
      <c r="E165" s="61"/>
      <c r="F165" s="12"/>
      <c r="G165" s="435"/>
      <c r="H165" s="431"/>
      <c r="I165" s="59"/>
    </row>
    <row r="166" spans="1:9" x14ac:dyDescent="0.2">
      <c r="A166" s="28"/>
      <c r="B166" s="46" t="s">
        <v>37</v>
      </c>
      <c r="C166" s="60"/>
      <c r="D166" s="62"/>
      <c r="E166" s="61">
        <v>24</v>
      </c>
      <c r="F166" s="12"/>
      <c r="G166" s="435"/>
      <c r="H166" s="431"/>
      <c r="I166" s="59"/>
    </row>
    <row r="167" spans="1:9" x14ac:dyDescent="0.2">
      <c r="A167" s="28">
        <v>35</v>
      </c>
      <c r="B167" s="28" t="s">
        <v>31</v>
      </c>
      <c r="C167" s="216" t="s">
        <v>77</v>
      </c>
      <c r="D167" s="213" t="s">
        <v>78</v>
      </c>
      <c r="E167" s="214">
        <v>24</v>
      </c>
      <c r="F167" s="215" t="s">
        <v>71</v>
      </c>
      <c r="G167" s="434"/>
      <c r="H167" s="431">
        <f>SUM(E167*G167)</f>
        <v>0</v>
      </c>
      <c r="I167" s="59" t="s">
        <v>207</v>
      </c>
    </row>
    <row r="168" spans="1:9" x14ac:dyDescent="0.2">
      <c r="A168" s="28"/>
      <c r="B168" s="46" t="s">
        <v>36</v>
      </c>
      <c r="C168" s="60"/>
      <c r="D168" s="62" t="s">
        <v>78</v>
      </c>
      <c r="E168" s="61"/>
      <c r="F168" s="12"/>
      <c r="G168" s="435"/>
      <c r="H168" s="431"/>
      <c r="I168" s="59"/>
    </row>
    <row r="169" spans="1:9" x14ac:dyDescent="0.2">
      <c r="A169" s="28"/>
      <c r="B169" s="46" t="s">
        <v>37</v>
      </c>
      <c r="C169" s="60"/>
      <c r="D169" s="62" t="s">
        <v>51</v>
      </c>
      <c r="E169" s="61"/>
      <c r="F169" s="12"/>
      <c r="G169" s="435"/>
      <c r="H169" s="431"/>
      <c r="I169" s="59"/>
    </row>
    <row r="170" spans="1:9" x14ac:dyDescent="0.2">
      <c r="A170" s="28"/>
      <c r="B170" s="46" t="s">
        <v>37</v>
      </c>
      <c r="C170" s="60"/>
      <c r="D170" s="62"/>
      <c r="E170" s="61">
        <v>24</v>
      </c>
      <c r="F170" s="12"/>
      <c r="G170" s="435"/>
      <c r="H170" s="431"/>
      <c r="I170" s="59"/>
    </row>
    <row r="171" spans="1:9" x14ac:dyDescent="0.2">
      <c r="A171" s="28">
        <v>36</v>
      </c>
      <c r="B171" s="28" t="s">
        <v>31</v>
      </c>
      <c r="C171" s="220" t="s">
        <v>79</v>
      </c>
      <c r="D171" s="217" t="s">
        <v>80</v>
      </c>
      <c r="E171" s="218">
        <v>1</v>
      </c>
      <c r="F171" s="219" t="s">
        <v>180</v>
      </c>
      <c r="G171" s="434"/>
      <c r="H171" s="431">
        <f>SUM(E171*G171)</f>
        <v>0</v>
      </c>
      <c r="I171" s="59" t="s">
        <v>207</v>
      </c>
    </row>
    <row r="172" spans="1:9" x14ac:dyDescent="0.2">
      <c r="A172" s="28"/>
      <c r="B172" s="46" t="s">
        <v>36</v>
      </c>
      <c r="C172" s="60"/>
      <c r="D172" s="62" t="s">
        <v>80</v>
      </c>
      <c r="E172" s="61"/>
      <c r="F172" s="12"/>
      <c r="G172" s="435"/>
      <c r="H172" s="431"/>
      <c r="I172" s="59"/>
    </row>
    <row r="173" spans="1:9" x14ac:dyDescent="0.2">
      <c r="A173" s="28"/>
      <c r="B173" s="46" t="s">
        <v>37</v>
      </c>
      <c r="C173" s="60"/>
      <c r="D173" s="62"/>
      <c r="E173" s="61">
        <v>1</v>
      </c>
      <c r="F173" s="12"/>
      <c r="G173" s="435"/>
      <c r="H173" s="431"/>
      <c r="I173" s="59"/>
    </row>
    <row r="174" spans="1:9" x14ac:dyDescent="0.2">
      <c r="A174" s="28">
        <v>37</v>
      </c>
      <c r="B174" s="28" t="s">
        <v>31</v>
      </c>
      <c r="C174" s="224" t="s">
        <v>188</v>
      </c>
      <c r="D174" s="221" t="s">
        <v>189</v>
      </c>
      <c r="E174" s="222">
        <v>1</v>
      </c>
      <c r="F174" s="223" t="s">
        <v>71</v>
      </c>
      <c r="G174" s="434"/>
      <c r="H174" s="431">
        <f>SUM(E174*G174)</f>
        <v>0</v>
      </c>
      <c r="I174" s="59" t="s">
        <v>207</v>
      </c>
    </row>
    <row r="175" spans="1:9" x14ac:dyDescent="0.2">
      <c r="A175" s="28"/>
      <c r="B175" s="46" t="s">
        <v>36</v>
      </c>
      <c r="C175" s="60"/>
      <c r="D175" s="62" t="s">
        <v>189</v>
      </c>
      <c r="E175" s="61"/>
      <c r="F175" s="12"/>
      <c r="G175" s="435"/>
      <c r="H175" s="431"/>
      <c r="I175" s="59"/>
    </row>
    <row r="176" spans="1:9" x14ac:dyDescent="0.2">
      <c r="A176" s="28"/>
      <c r="B176" s="46" t="s">
        <v>37</v>
      </c>
      <c r="C176" s="60"/>
      <c r="D176" s="62" t="s">
        <v>51</v>
      </c>
      <c r="E176" s="61"/>
      <c r="F176" s="12"/>
      <c r="G176" s="435"/>
      <c r="H176" s="431"/>
      <c r="I176" s="59"/>
    </row>
    <row r="177" spans="1:9" x14ac:dyDescent="0.2">
      <c r="A177" s="28"/>
      <c r="B177" s="46" t="s">
        <v>37</v>
      </c>
      <c r="C177" s="60"/>
      <c r="D177" s="62"/>
      <c r="E177" s="61">
        <v>1</v>
      </c>
      <c r="F177" s="12"/>
      <c r="G177" s="435"/>
      <c r="H177" s="431"/>
      <c r="I177" s="59"/>
    </row>
    <row r="178" spans="1:9" x14ac:dyDescent="0.2">
      <c r="A178" s="28">
        <v>38</v>
      </c>
      <c r="B178" s="28" t="s">
        <v>31</v>
      </c>
      <c r="C178" s="228" t="s">
        <v>190</v>
      </c>
      <c r="D178" s="225" t="s">
        <v>191</v>
      </c>
      <c r="E178" s="226">
        <v>1</v>
      </c>
      <c r="F178" s="227" t="s">
        <v>71</v>
      </c>
      <c r="G178" s="434"/>
      <c r="H178" s="431">
        <f>SUM(E178*G178)</f>
        <v>0</v>
      </c>
      <c r="I178" s="59" t="s">
        <v>207</v>
      </c>
    </row>
    <row r="179" spans="1:9" x14ac:dyDescent="0.2">
      <c r="A179" s="28"/>
      <c r="B179" s="46" t="s">
        <v>36</v>
      </c>
      <c r="C179" s="60"/>
      <c r="D179" s="62" t="s">
        <v>191</v>
      </c>
      <c r="E179" s="61"/>
      <c r="F179" s="12"/>
      <c r="G179" s="435"/>
      <c r="H179" s="431"/>
      <c r="I179" s="59"/>
    </row>
    <row r="180" spans="1:9" x14ac:dyDescent="0.2">
      <c r="A180" s="28"/>
      <c r="B180" s="46" t="s">
        <v>37</v>
      </c>
      <c r="C180" s="60"/>
      <c r="D180" s="62" t="s">
        <v>51</v>
      </c>
      <c r="E180" s="61"/>
      <c r="F180" s="12"/>
      <c r="G180" s="435"/>
      <c r="H180" s="431"/>
      <c r="I180" s="59"/>
    </row>
    <row r="181" spans="1:9" x14ac:dyDescent="0.2">
      <c r="A181" s="28"/>
      <c r="B181" s="46" t="s">
        <v>37</v>
      </c>
      <c r="C181" s="60"/>
      <c r="D181" s="62"/>
      <c r="E181" s="61">
        <v>1</v>
      </c>
      <c r="F181" s="12"/>
      <c r="G181" s="435"/>
      <c r="H181" s="431"/>
      <c r="I181" s="59"/>
    </row>
    <row r="182" spans="1:9" x14ac:dyDescent="0.2">
      <c r="A182" s="28">
        <v>39</v>
      </c>
      <c r="B182" s="28" t="s">
        <v>31</v>
      </c>
      <c r="C182" s="232" t="s">
        <v>125</v>
      </c>
      <c r="D182" s="229" t="s">
        <v>126</v>
      </c>
      <c r="E182" s="230">
        <v>2</v>
      </c>
      <c r="F182" s="231" t="s">
        <v>71</v>
      </c>
      <c r="G182" s="434"/>
      <c r="H182" s="431">
        <f>SUM(E182*G182)</f>
        <v>0</v>
      </c>
      <c r="I182" s="59" t="s">
        <v>207</v>
      </c>
    </row>
    <row r="183" spans="1:9" x14ac:dyDescent="0.2">
      <c r="A183" s="28"/>
      <c r="B183" s="46" t="s">
        <v>36</v>
      </c>
      <c r="C183" s="60"/>
      <c r="D183" s="62" t="s">
        <v>126</v>
      </c>
      <c r="E183" s="61"/>
      <c r="F183" s="12"/>
      <c r="G183" s="435"/>
      <c r="H183" s="431"/>
      <c r="I183" s="59"/>
    </row>
    <row r="184" spans="1:9" x14ac:dyDescent="0.2">
      <c r="A184" s="28"/>
      <c r="B184" s="46" t="s">
        <v>37</v>
      </c>
      <c r="C184" s="60"/>
      <c r="D184" s="62" t="s">
        <v>51</v>
      </c>
      <c r="E184" s="61"/>
      <c r="F184" s="12"/>
      <c r="G184" s="435"/>
      <c r="H184" s="431"/>
      <c r="I184" s="59"/>
    </row>
    <row r="185" spans="1:9" x14ac:dyDescent="0.2">
      <c r="A185" s="28"/>
      <c r="B185" s="46" t="s">
        <v>37</v>
      </c>
      <c r="C185" s="60"/>
      <c r="D185" s="62"/>
      <c r="E185" s="61">
        <v>1</v>
      </c>
      <c r="F185" s="12"/>
      <c r="G185" s="435"/>
      <c r="H185" s="431"/>
      <c r="I185" s="59"/>
    </row>
    <row r="186" spans="1:9" x14ac:dyDescent="0.2">
      <c r="A186" s="28">
        <v>40</v>
      </c>
      <c r="B186" s="28" t="s">
        <v>31</v>
      </c>
      <c r="C186" s="236" t="s">
        <v>81</v>
      </c>
      <c r="D186" s="233" t="s">
        <v>82</v>
      </c>
      <c r="E186" s="234">
        <v>1</v>
      </c>
      <c r="F186" s="235" t="s">
        <v>180</v>
      </c>
      <c r="G186" s="434"/>
      <c r="H186" s="431">
        <f>SUM(E186*G186)</f>
        <v>0</v>
      </c>
      <c r="I186" s="59" t="s">
        <v>207</v>
      </c>
    </row>
    <row r="187" spans="1:9" x14ac:dyDescent="0.2">
      <c r="A187" s="28"/>
      <c r="B187" s="46" t="s">
        <v>36</v>
      </c>
      <c r="C187" s="60"/>
      <c r="D187" s="62" t="s">
        <v>82</v>
      </c>
      <c r="E187" s="61"/>
      <c r="F187" s="12"/>
      <c r="G187" s="435"/>
      <c r="H187" s="431"/>
      <c r="I187" s="59"/>
    </row>
    <row r="188" spans="1:9" x14ac:dyDescent="0.2">
      <c r="A188" s="28"/>
      <c r="B188" s="46" t="s">
        <v>37</v>
      </c>
      <c r="C188" s="60"/>
      <c r="D188" s="62"/>
      <c r="E188" s="61">
        <v>1</v>
      </c>
      <c r="F188" s="12"/>
      <c r="G188" s="435"/>
      <c r="H188" s="431"/>
      <c r="I188" s="59"/>
    </row>
    <row r="189" spans="1:9" x14ac:dyDescent="0.2">
      <c r="A189" s="28">
        <v>41</v>
      </c>
      <c r="B189" s="28" t="s">
        <v>31</v>
      </c>
      <c r="C189" s="240" t="s">
        <v>127</v>
      </c>
      <c r="D189" s="237" t="s">
        <v>128</v>
      </c>
      <c r="E189" s="238">
        <v>1</v>
      </c>
      <c r="F189" s="239" t="s">
        <v>180</v>
      </c>
      <c r="G189" s="434"/>
      <c r="H189" s="431">
        <f>SUM(E189*G189)</f>
        <v>0</v>
      </c>
      <c r="I189" s="59" t="s">
        <v>207</v>
      </c>
    </row>
    <row r="190" spans="1:9" x14ac:dyDescent="0.2">
      <c r="A190" s="28"/>
      <c r="B190" s="46" t="s">
        <v>36</v>
      </c>
      <c r="C190" s="60"/>
      <c r="D190" s="62" t="s">
        <v>128</v>
      </c>
      <c r="E190" s="61"/>
      <c r="F190" s="12"/>
      <c r="G190" s="435"/>
      <c r="H190" s="431"/>
      <c r="I190" s="59"/>
    </row>
    <row r="191" spans="1:9" x14ac:dyDescent="0.2">
      <c r="A191" s="28"/>
      <c r="B191" s="46" t="s">
        <v>37</v>
      </c>
      <c r="C191" s="60"/>
      <c r="D191" s="62"/>
      <c r="E191" s="61">
        <v>1</v>
      </c>
      <c r="F191" s="12"/>
      <c r="G191" s="435"/>
      <c r="H191" s="431"/>
      <c r="I191" s="59"/>
    </row>
    <row r="192" spans="1:9" x14ac:dyDescent="0.2">
      <c r="A192" s="28">
        <v>42</v>
      </c>
      <c r="B192" s="28" t="s">
        <v>31</v>
      </c>
      <c r="C192" s="244" t="s">
        <v>87</v>
      </c>
      <c r="D192" s="241" t="s">
        <v>88</v>
      </c>
      <c r="E192" s="242">
        <v>25</v>
      </c>
      <c r="F192" s="243" t="s">
        <v>71</v>
      </c>
      <c r="G192" s="434"/>
      <c r="H192" s="431">
        <f>SUM(E192*G192)</f>
        <v>0</v>
      </c>
      <c r="I192" s="59" t="s">
        <v>207</v>
      </c>
    </row>
    <row r="193" spans="1:9" x14ac:dyDescent="0.2">
      <c r="A193" s="28"/>
      <c r="B193" s="46" t="s">
        <v>36</v>
      </c>
      <c r="C193" s="60"/>
      <c r="D193" s="62" t="s">
        <v>88</v>
      </c>
      <c r="E193" s="61"/>
      <c r="F193" s="12"/>
      <c r="G193" s="435"/>
      <c r="H193" s="431"/>
      <c r="I193" s="59"/>
    </row>
    <row r="194" spans="1:9" x14ac:dyDescent="0.2">
      <c r="A194" s="28"/>
      <c r="B194" s="46" t="s">
        <v>37</v>
      </c>
      <c r="C194" s="60"/>
      <c r="D194" s="62" t="s">
        <v>51</v>
      </c>
      <c r="E194" s="61"/>
      <c r="F194" s="12"/>
      <c r="G194" s="435"/>
      <c r="H194" s="431"/>
      <c r="I194" s="59"/>
    </row>
    <row r="195" spans="1:9" x14ac:dyDescent="0.2">
      <c r="A195" s="28"/>
      <c r="B195" s="46" t="s">
        <v>37</v>
      </c>
      <c r="C195" s="60"/>
      <c r="D195" s="62"/>
      <c r="E195" s="61">
        <v>25</v>
      </c>
      <c r="F195" s="12"/>
      <c r="G195" s="435"/>
      <c r="H195" s="431"/>
      <c r="I195" s="59"/>
    </row>
    <row r="196" spans="1:9" x14ac:dyDescent="0.2">
      <c r="A196" s="28">
        <v>43</v>
      </c>
      <c r="B196" s="28" t="s">
        <v>31</v>
      </c>
      <c r="C196" s="248" t="s">
        <v>83</v>
      </c>
      <c r="D196" s="245" t="s">
        <v>84</v>
      </c>
      <c r="E196" s="246">
        <v>240</v>
      </c>
      <c r="F196" s="247" t="s">
        <v>72</v>
      </c>
      <c r="G196" s="434"/>
      <c r="H196" s="431">
        <f>SUM(E196*G196)</f>
        <v>0</v>
      </c>
      <c r="I196" s="59" t="s">
        <v>207</v>
      </c>
    </row>
    <row r="197" spans="1:9" x14ac:dyDescent="0.2">
      <c r="A197" s="28"/>
      <c r="B197" s="46" t="s">
        <v>36</v>
      </c>
      <c r="C197" s="60"/>
      <c r="D197" s="62" t="s">
        <v>84</v>
      </c>
      <c r="E197" s="61"/>
      <c r="F197" s="12"/>
      <c r="G197" s="435"/>
      <c r="H197" s="431"/>
      <c r="I197" s="59"/>
    </row>
    <row r="198" spans="1:9" x14ac:dyDescent="0.2">
      <c r="A198" s="28"/>
      <c r="B198" s="46" t="s">
        <v>37</v>
      </c>
      <c r="C198" s="60"/>
      <c r="D198" s="62" t="s">
        <v>51</v>
      </c>
      <c r="E198" s="61"/>
      <c r="F198" s="12"/>
      <c r="G198" s="435"/>
      <c r="H198" s="431"/>
      <c r="I198" s="59"/>
    </row>
    <row r="199" spans="1:9" x14ac:dyDescent="0.2">
      <c r="A199" s="28"/>
      <c r="B199" s="46" t="s">
        <v>37</v>
      </c>
      <c r="C199" s="60"/>
      <c r="D199" s="62"/>
      <c r="E199" s="61">
        <v>240</v>
      </c>
      <c r="F199" s="12"/>
      <c r="G199" s="435"/>
      <c r="H199" s="431"/>
      <c r="I199" s="59"/>
    </row>
    <row r="200" spans="1:9" x14ac:dyDescent="0.2">
      <c r="A200" s="28">
        <v>44</v>
      </c>
      <c r="B200" s="28" t="s">
        <v>31</v>
      </c>
      <c r="C200" s="252" t="s">
        <v>113</v>
      </c>
      <c r="D200" s="249" t="s">
        <v>114</v>
      </c>
      <c r="E200" s="250">
        <v>1000</v>
      </c>
      <c r="F200" s="251" t="s">
        <v>72</v>
      </c>
      <c r="G200" s="434"/>
      <c r="H200" s="431">
        <f>SUM(E200*G200)</f>
        <v>0</v>
      </c>
      <c r="I200" s="59" t="s">
        <v>207</v>
      </c>
    </row>
    <row r="201" spans="1:9" x14ac:dyDescent="0.2">
      <c r="A201" s="28"/>
      <c r="B201" s="46" t="s">
        <v>36</v>
      </c>
      <c r="C201" s="60"/>
      <c r="D201" s="62" t="s">
        <v>114</v>
      </c>
      <c r="E201" s="61"/>
      <c r="F201" s="12"/>
      <c r="G201" s="435"/>
      <c r="H201" s="431"/>
      <c r="I201" s="59"/>
    </row>
    <row r="202" spans="1:9" x14ac:dyDescent="0.2">
      <c r="A202" s="28"/>
      <c r="B202" s="46" t="s">
        <v>37</v>
      </c>
      <c r="C202" s="60"/>
      <c r="D202" s="62" t="s">
        <v>51</v>
      </c>
      <c r="E202" s="61"/>
      <c r="F202" s="12"/>
      <c r="G202" s="435"/>
      <c r="H202" s="431"/>
      <c r="I202" s="59"/>
    </row>
    <row r="203" spans="1:9" x14ac:dyDescent="0.2">
      <c r="A203" s="28"/>
      <c r="B203" s="46" t="s">
        <v>37</v>
      </c>
      <c r="C203" s="60"/>
      <c r="D203" s="62"/>
      <c r="E203" s="61">
        <v>1000</v>
      </c>
      <c r="F203" s="12"/>
      <c r="G203" s="435"/>
      <c r="H203" s="431"/>
      <c r="I203" s="59"/>
    </row>
    <row r="204" spans="1:9" x14ac:dyDescent="0.2">
      <c r="A204" s="28">
        <v>45</v>
      </c>
      <c r="B204" s="28" t="s">
        <v>31</v>
      </c>
      <c r="C204" s="256" t="s">
        <v>104</v>
      </c>
      <c r="D204" s="253" t="s">
        <v>105</v>
      </c>
      <c r="E204" s="254">
        <v>1000</v>
      </c>
      <c r="F204" s="255" t="s">
        <v>72</v>
      </c>
      <c r="G204" s="434"/>
      <c r="H204" s="431">
        <f>SUM(E204*G204)</f>
        <v>0</v>
      </c>
      <c r="I204" s="59" t="s">
        <v>207</v>
      </c>
    </row>
    <row r="205" spans="1:9" x14ac:dyDescent="0.2">
      <c r="A205" s="28"/>
      <c r="B205" s="46" t="s">
        <v>36</v>
      </c>
      <c r="C205" s="60"/>
      <c r="D205" s="62" t="s">
        <v>105</v>
      </c>
      <c r="E205" s="61"/>
      <c r="F205" s="12"/>
      <c r="G205" s="435"/>
      <c r="H205" s="431"/>
      <c r="I205" s="59"/>
    </row>
    <row r="206" spans="1:9" x14ac:dyDescent="0.2">
      <c r="A206" s="28"/>
      <c r="B206" s="46" t="s">
        <v>37</v>
      </c>
      <c r="C206" s="60"/>
      <c r="D206" s="62" t="s">
        <v>51</v>
      </c>
      <c r="E206" s="61"/>
      <c r="F206" s="12"/>
      <c r="G206" s="435"/>
      <c r="H206" s="431"/>
      <c r="I206" s="59"/>
    </row>
    <row r="207" spans="1:9" x14ac:dyDescent="0.2">
      <c r="A207" s="28"/>
      <c r="B207" s="46" t="s">
        <v>37</v>
      </c>
      <c r="C207" s="60"/>
      <c r="D207" s="62"/>
      <c r="E207" s="61">
        <v>1000</v>
      </c>
      <c r="F207" s="12"/>
      <c r="G207" s="435"/>
      <c r="H207" s="431"/>
      <c r="I207" s="59"/>
    </row>
    <row r="208" spans="1:9" x14ac:dyDescent="0.2">
      <c r="A208" s="28">
        <v>46</v>
      </c>
      <c r="B208" s="28" t="s">
        <v>31</v>
      </c>
      <c r="C208" s="260" t="s">
        <v>106</v>
      </c>
      <c r="D208" s="257" t="s">
        <v>99</v>
      </c>
      <c r="E208" s="258">
        <v>970</v>
      </c>
      <c r="F208" s="259" t="s">
        <v>72</v>
      </c>
      <c r="G208" s="434"/>
      <c r="H208" s="431">
        <f>SUM(E208*G208)</f>
        <v>0</v>
      </c>
      <c r="I208" s="59" t="s">
        <v>207</v>
      </c>
    </row>
    <row r="209" spans="1:9" x14ac:dyDescent="0.2">
      <c r="A209" s="28"/>
      <c r="B209" s="46" t="s">
        <v>36</v>
      </c>
      <c r="C209" s="60"/>
      <c r="D209" s="62" t="s">
        <v>99</v>
      </c>
      <c r="E209" s="61"/>
      <c r="F209" s="12"/>
      <c r="G209" s="435"/>
      <c r="H209" s="431"/>
      <c r="I209" s="59"/>
    </row>
    <row r="210" spans="1:9" x14ac:dyDescent="0.2">
      <c r="A210" s="28"/>
      <c r="B210" s="46" t="s">
        <v>37</v>
      </c>
      <c r="C210" s="60"/>
      <c r="D210" s="62" t="s">
        <v>51</v>
      </c>
      <c r="E210" s="61"/>
      <c r="F210" s="12"/>
      <c r="G210" s="435"/>
      <c r="H210" s="431"/>
      <c r="I210" s="59"/>
    </row>
    <row r="211" spans="1:9" x14ac:dyDescent="0.2">
      <c r="A211" s="28"/>
      <c r="B211" s="46" t="s">
        <v>37</v>
      </c>
      <c r="C211" s="60"/>
      <c r="D211" s="62"/>
      <c r="E211" s="61">
        <v>970</v>
      </c>
      <c r="F211" s="12"/>
      <c r="G211" s="435"/>
      <c r="H211" s="431"/>
      <c r="I211" s="59"/>
    </row>
    <row r="212" spans="1:9" x14ac:dyDescent="0.2">
      <c r="A212" s="28">
        <v>47</v>
      </c>
      <c r="B212" s="28" t="s">
        <v>31</v>
      </c>
      <c r="C212" s="264" t="s">
        <v>85</v>
      </c>
      <c r="D212" s="261" t="s">
        <v>86</v>
      </c>
      <c r="E212" s="262">
        <v>82</v>
      </c>
      <c r="F212" s="263" t="s">
        <v>71</v>
      </c>
      <c r="G212" s="434"/>
      <c r="H212" s="431">
        <f>SUM(E212*G212)</f>
        <v>0</v>
      </c>
      <c r="I212" s="59" t="s">
        <v>207</v>
      </c>
    </row>
    <row r="213" spans="1:9" x14ac:dyDescent="0.2">
      <c r="A213" s="28"/>
      <c r="B213" s="46" t="s">
        <v>36</v>
      </c>
      <c r="C213" s="60"/>
      <c r="D213" s="62" t="s">
        <v>86</v>
      </c>
      <c r="E213" s="61"/>
      <c r="F213" s="12"/>
      <c r="G213" s="435"/>
      <c r="H213" s="431"/>
      <c r="I213" s="59"/>
    </row>
    <row r="214" spans="1:9" x14ac:dyDescent="0.2">
      <c r="A214" s="28"/>
      <c r="B214" s="46" t="s">
        <v>37</v>
      </c>
      <c r="C214" s="60"/>
      <c r="D214" s="62" t="s">
        <v>51</v>
      </c>
      <c r="E214" s="61"/>
      <c r="F214" s="12"/>
      <c r="G214" s="435"/>
      <c r="H214" s="431"/>
      <c r="I214" s="59"/>
    </row>
    <row r="215" spans="1:9" x14ac:dyDescent="0.2">
      <c r="A215" s="28"/>
      <c r="B215" s="46" t="s">
        <v>37</v>
      </c>
      <c r="C215" s="60"/>
      <c r="D215" s="62"/>
      <c r="E215" s="61">
        <v>82</v>
      </c>
      <c r="F215" s="12"/>
      <c r="G215" s="435"/>
      <c r="H215" s="431"/>
      <c r="I215" s="59"/>
    </row>
    <row r="216" spans="1:9" x14ac:dyDescent="0.2">
      <c r="A216" s="28"/>
      <c r="B216" s="46"/>
      <c r="C216" s="60"/>
      <c r="D216" s="62"/>
      <c r="E216" s="61"/>
      <c r="F216" s="12"/>
      <c r="G216" s="436" t="s">
        <v>35</v>
      </c>
      <c r="H216" s="432">
        <f>SUM(H123:H215)</f>
        <v>0</v>
      </c>
      <c r="I216" s="59"/>
    </row>
    <row r="217" spans="1:9" ht="15.75" x14ac:dyDescent="0.25">
      <c r="A217" s="28"/>
      <c r="B217" s="46"/>
      <c r="D217" s="63" t="s">
        <v>34</v>
      </c>
      <c r="G217" s="433"/>
      <c r="H217" s="431"/>
      <c r="I217" s="59"/>
    </row>
    <row r="218" spans="1:9" x14ac:dyDescent="0.2">
      <c r="A218" s="28">
        <v>48</v>
      </c>
      <c r="B218" s="28" t="s">
        <v>31</v>
      </c>
      <c r="C218" s="268" t="s">
        <v>129</v>
      </c>
      <c r="D218" s="265" t="s">
        <v>130</v>
      </c>
      <c r="E218" s="266">
        <v>623</v>
      </c>
      <c r="F218" s="267" t="s">
        <v>89</v>
      </c>
      <c r="G218" s="434"/>
      <c r="H218" s="431">
        <f>SUM(E218*G218)</f>
        <v>0</v>
      </c>
      <c r="I218" s="59" t="s">
        <v>207</v>
      </c>
    </row>
    <row r="219" spans="1:9" x14ac:dyDescent="0.2">
      <c r="A219" s="28"/>
      <c r="B219" s="46" t="s">
        <v>36</v>
      </c>
      <c r="C219" s="60"/>
      <c r="D219" s="62" t="s">
        <v>130</v>
      </c>
      <c r="E219" s="61"/>
      <c r="F219" s="12"/>
      <c r="G219" s="435"/>
      <c r="H219" s="431"/>
      <c r="I219" s="59"/>
    </row>
    <row r="220" spans="1:9" x14ac:dyDescent="0.2">
      <c r="A220" s="28"/>
      <c r="B220" s="46" t="s">
        <v>37</v>
      </c>
      <c r="C220" s="60"/>
      <c r="D220" s="62" t="s">
        <v>192</v>
      </c>
      <c r="E220" s="61"/>
      <c r="F220" s="12"/>
      <c r="G220" s="435"/>
      <c r="H220" s="431"/>
      <c r="I220" s="59"/>
    </row>
    <row r="221" spans="1:9" x14ac:dyDescent="0.2">
      <c r="A221" s="28"/>
      <c r="B221" s="46" t="s">
        <v>37</v>
      </c>
      <c r="C221" s="60"/>
      <c r="D221" s="62"/>
      <c r="E221" s="61">
        <v>623</v>
      </c>
      <c r="F221" s="12"/>
      <c r="G221" s="435"/>
      <c r="H221" s="431"/>
      <c r="I221" s="59"/>
    </row>
    <row r="222" spans="1:9" x14ac:dyDescent="0.2">
      <c r="A222" s="28">
        <v>49</v>
      </c>
      <c r="B222" s="28" t="s">
        <v>31</v>
      </c>
      <c r="C222" s="272" t="s">
        <v>111</v>
      </c>
      <c r="D222" s="269" t="s">
        <v>112</v>
      </c>
      <c r="E222" s="270">
        <v>890</v>
      </c>
      <c r="F222" s="271" t="s">
        <v>72</v>
      </c>
      <c r="G222" s="434"/>
      <c r="H222" s="431">
        <f>SUM(E222*G222)</f>
        <v>0</v>
      </c>
      <c r="I222" s="59" t="s">
        <v>207</v>
      </c>
    </row>
    <row r="223" spans="1:9" x14ac:dyDescent="0.2">
      <c r="A223" s="28"/>
      <c r="B223" s="46" t="s">
        <v>36</v>
      </c>
      <c r="C223" s="60"/>
      <c r="D223" s="62" t="s">
        <v>112</v>
      </c>
      <c r="E223" s="61"/>
      <c r="F223" s="12"/>
      <c r="G223" s="435"/>
      <c r="H223" s="431"/>
      <c r="I223" s="59"/>
    </row>
    <row r="224" spans="1:9" x14ac:dyDescent="0.2">
      <c r="A224" s="28"/>
      <c r="B224" s="46" t="s">
        <v>37</v>
      </c>
      <c r="C224" s="60"/>
      <c r="D224" s="62" t="s">
        <v>51</v>
      </c>
      <c r="E224" s="61"/>
      <c r="F224" s="12"/>
      <c r="G224" s="435"/>
      <c r="H224" s="431"/>
      <c r="I224" s="59"/>
    </row>
    <row r="225" spans="1:9" x14ac:dyDescent="0.2">
      <c r="A225" s="28"/>
      <c r="B225" s="46" t="s">
        <v>37</v>
      </c>
      <c r="C225" s="60"/>
      <c r="D225" s="62"/>
      <c r="E225" s="61">
        <v>890</v>
      </c>
      <c r="F225" s="12"/>
      <c r="G225" s="435"/>
      <c r="H225" s="431"/>
      <c r="I225" s="59"/>
    </row>
    <row r="226" spans="1:9" x14ac:dyDescent="0.2">
      <c r="A226" s="28">
        <v>50</v>
      </c>
      <c r="B226" s="28" t="s">
        <v>31</v>
      </c>
      <c r="C226" s="276" t="s">
        <v>131</v>
      </c>
      <c r="D226" s="273" t="s">
        <v>132</v>
      </c>
      <c r="E226" s="274">
        <v>249.2</v>
      </c>
      <c r="F226" s="275" t="s">
        <v>55</v>
      </c>
      <c r="G226" s="434"/>
      <c r="H226" s="431">
        <f>SUM(E226*G226)</f>
        <v>0</v>
      </c>
      <c r="I226" s="59" t="s">
        <v>207</v>
      </c>
    </row>
    <row r="227" spans="1:9" x14ac:dyDescent="0.2">
      <c r="A227" s="28"/>
      <c r="B227" s="46" t="s">
        <v>36</v>
      </c>
      <c r="C227" s="60"/>
      <c r="D227" s="62" t="s">
        <v>132</v>
      </c>
      <c r="E227" s="61"/>
      <c r="F227" s="12"/>
      <c r="G227" s="435"/>
      <c r="H227" s="431"/>
      <c r="I227" s="59"/>
    </row>
    <row r="228" spans="1:9" x14ac:dyDescent="0.2">
      <c r="A228" s="28"/>
      <c r="B228" s="46" t="s">
        <v>37</v>
      </c>
      <c r="C228" s="60"/>
      <c r="D228" s="62" t="s">
        <v>193</v>
      </c>
      <c r="E228" s="61"/>
      <c r="F228" s="12"/>
      <c r="G228" s="435"/>
      <c r="H228" s="431"/>
      <c r="I228" s="59"/>
    </row>
    <row r="229" spans="1:9" x14ac:dyDescent="0.2">
      <c r="A229" s="28"/>
      <c r="B229" s="46" t="s">
        <v>37</v>
      </c>
      <c r="C229" s="60"/>
      <c r="D229" s="62"/>
      <c r="E229" s="61">
        <v>249.2</v>
      </c>
      <c r="F229" s="12"/>
      <c r="G229" s="435"/>
      <c r="H229" s="431"/>
      <c r="I229" s="59"/>
    </row>
    <row r="230" spans="1:9" x14ac:dyDescent="0.2">
      <c r="A230" s="28">
        <v>51</v>
      </c>
      <c r="B230" s="28" t="s">
        <v>31</v>
      </c>
      <c r="C230" s="280" t="s">
        <v>90</v>
      </c>
      <c r="D230" s="277" t="s">
        <v>91</v>
      </c>
      <c r="E230" s="278">
        <v>10.32</v>
      </c>
      <c r="F230" s="279" t="s">
        <v>55</v>
      </c>
      <c r="G230" s="434"/>
      <c r="H230" s="431">
        <f>SUM(E230*G230)</f>
        <v>0</v>
      </c>
      <c r="I230" s="59" t="s">
        <v>207</v>
      </c>
    </row>
    <row r="231" spans="1:9" x14ac:dyDescent="0.2">
      <c r="A231" s="28"/>
      <c r="B231" s="46" t="s">
        <v>36</v>
      </c>
      <c r="C231" s="60"/>
      <c r="D231" s="62" t="s">
        <v>91</v>
      </c>
      <c r="E231" s="61"/>
      <c r="F231" s="12"/>
      <c r="G231" s="435"/>
      <c r="H231" s="431"/>
      <c r="I231" s="59"/>
    </row>
    <row r="232" spans="1:9" x14ac:dyDescent="0.2">
      <c r="A232" s="28"/>
      <c r="B232" s="46" t="s">
        <v>37</v>
      </c>
      <c r="C232" s="60"/>
      <c r="D232" s="62" t="s">
        <v>163</v>
      </c>
      <c r="E232" s="61"/>
      <c r="F232" s="12"/>
      <c r="G232" s="435"/>
      <c r="H232" s="431"/>
      <c r="I232" s="59"/>
    </row>
    <row r="233" spans="1:9" x14ac:dyDescent="0.2">
      <c r="A233" s="28"/>
      <c r="B233" s="46" t="s">
        <v>37</v>
      </c>
      <c r="C233" s="60"/>
      <c r="D233" s="62"/>
      <c r="E233" s="61">
        <v>10.32</v>
      </c>
      <c r="F233" s="12"/>
      <c r="G233" s="435"/>
      <c r="H233" s="431"/>
      <c r="I233" s="59"/>
    </row>
    <row r="234" spans="1:9" x14ac:dyDescent="0.2">
      <c r="A234" s="28">
        <v>52</v>
      </c>
      <c r="B234" s="28" t="s">
        <v>31</v>
      </c>
      <c r="C234" s="284" t="s">
        <v>107</v>
      </c>
      <c r="D234" s="281" t="s">
        <v>108</v>
      </c>
      <c r="E234" s="282">
        <v>890</v>
      </c>
      <c r="F234" s="283" t="s">
        <v>72</v>
      </c>
      <c r="G234" s="434"/>
      <c r="H234" s="431">
        <f>SUM(E234*G234)</f>
        <v>0</v>
      </c>
      <c r="I234" s="59" t="s">
        <v>207</v>
      </c>
    </row>
    <row r="235" spans="1:9" x14ac:dyDescent="0.2">
      <c r="A235" s="28"/>
      <c r="B235" s="46" t="s">
        <v>36</v>
      </c>
      <c r="C235" s="60"/>
      <c r="D235" s="62" t="s">
        <v>108</v>
      </c>
      <c r="E235" s="61"/>
      <c r="F235" s="12"/>
      <c r="G235" s="435"/>
      <c r="H235" s="431"/>
      <c r="I235" s="59"/>
    </row>
    <row r="236" spans="1:9" x14ac:dyDescent="0.2">
      <c r="A236" s="28"/>
      <c r="B236" s="46" t="s">
        <v>37</v>
      </c>
      <c r="C236" s="60"/>
      <c r="D236" s="62" t="s">
        <v>51</v>
      </c>
      <c r="E236" s="61"/>
      <c r="F236" s="12"/>
      <c r="G236" s="435"/>
      <c r="H236" s="431"/>
      <c r="I236" s="59"/>
    </row>
    <row r="237" spans="1:9" x14ac:dyDescent="0.2">
      <c r="A237" s="28"/>
      <c r="B237" s="46" t="s">
        <v>37</v>
      </c>
      <c r="C237" s="60"/>
      <c r="D237" s="62"/>
      <c r="E237" s="61">
        <v>890</v>
      </c>
      <c r="F237" s="12"/>
      <c r="G237" s="435"/>
      <c r="H237" s="431"/>
      <c r="I237" s="59"/>
    </row>
    <row r="238" spans="1:9" x14ac:dyDescent="0.2">
      <c r="A238" s="28">
        <v>53</v>
      </c>
      <c r="B238" s="28" t="s">
        <v>31</v>
      </c>
      <c r="C238" s="288" t="s">
        <v>92</v>
      </c>
      <c r="D238" s="285" t="s">
        <v>93</v>
      </c>
      <c r="E238" s="286">
        <v>1000</v>
      </c>
      <c r="F238" s="287" t="s">
        <v>72</v>
      </c>
      <c r="G238" s="434"/>
      <c r="H238" s="431">
        <f>SUM(E238*G238)</f>
        <v>0</v>
      </c>
      <c r="I238" s="59" t="s">
        <v>207</v>
      </c>
    </row>
    <row r="239" spans="1:9" x14ac:dyDescent="0.2">
      <c r="A239" s="28"/>
      <c r="B239" s="46" t="s">
        <v>36</v>
      </c>
      <c r="C239" s="60"/>
      <c r="D239" s="62" t="s">
        <v>93</v>
      </c>
      <c r="E239" s="61"/>
      <c r="F239" s="12"/>
      <c r="G239" s="435"/>
      <c r="H239" s="431"/>
      <c r="I239" s="59"/>
    </row>
    <row r="240" spans="1:9" x14ac:dyDescent="0.2">
      <c r="A240" s="28"/>
      <c r="B240" s="46" t="s">
        <v>37</v>
      </c>
      <c r="C240" s="60"/>
      <c r="D240" s="62" t="s">
        <v>51</v>
      </c>
      <c r="E240" s="61"/>
      <c r="F240" s="12"/>
      <c r="G240" s="435"/>
      <c r="H240" s="431"/>
      <c r="I240" s="59"/>
    </row>
    <row r="241" spans="1:9" x14ac:dyDescent="0.2">
      <c r="A241" s="28"/>
      <c r="B241" s="46" t="s">
        <v>37</v>
      </c>
      <c r="C241" s="60"/>
      <c r="D241" s="62"/>
      <c r="E241" s="61">
        <v>1000</v>
      </c>
      <c r="F241" s="12"/>
      <c r="G241" s="435"/>
      <c r="H241" s="431"/>
      <c r="I241" s="59"/>
    </row>
    <row r="242" spans="1:9" x14ac:dyDescent="0.2">
      <c r="A242" s="28">
        <v>54</v>
      </c>
      <c r="B242" s="28" t="s">
        <v>31</v>
      </c>
      <c r="C242" s="292" t="s">
        <v>148</v>
      </c>
      <c r="D242" s="289" t="s">
        <v>149</v>
      </c>
      <c r="E242" s="290">
        <v>24</v>
      </c>
      <c r="F242" s="291" t="s">
        <v>71</v>
      </c>
      <c r="G242" s="434"/>
      <c r="H242" s="431">
        <f>SUM(E242*G242)</f>
        <v>0</v>
      </c>
      <c r="I242" s="59" t="s">
        <v>207</v>
      </c>
    </row>
    <row r="243" spans="1:9" x14ac:dyDescent="0.2">
      <c r="A243" s="28"/>
      <c r="B243" s="46" t="s">
        <v>36</v>
      </c>
      <c r="C243" s="60"/>
      <c r="D243" s="62" t="s">
        <v>149</v>
      </c>
      <c r="E243" s="61"/>
      <c r="F243" s="12"/>
      <c r="G243" s="435"/>
      <c r="H243" s="431"/>
      <c r="I243" s="59"/>
    </row>
    <row r="244" spans="1:9" x14ac:dyDescent="0.2">
      <c r="A244" s="28"/>
      <c r="B244" s="46" t="s">
        <v>37</v>
      </c>
      <c r="C244" s="60"/>
      <c r="D244" s="62" t="s">
        <v>51</v>
      </c>
      <c r="E244" s="61"/>
      <c r="F244" s="12"/>
      <c r="G244" s="435"/>
      <c r="H244" s="431"/>
      <c r="I244" s="59"/>
    </row>
    <row r="245" spans="1:9" x14ac:dyDescent="0.2">
      <c r="A245" s="28"/>
      <c r="B245" s="46" t="s">
        <v>37</v>
      </c>
      <c r="C245" s="60"/>
      <c r="D245" s="62"/>
      <c r="E245" s="61">
        <v>24</v>
      </c>
      <c r="F245" s="12"/>
      <c r="G245" s="435"/>
      <c r="H245" s="431"/>
      <c r="I245" s="59"/>
    </row>
    <row r="246" spans="1:9" x14ac:dyDescent="0.2">
      <c r="A246" s="28">
        <v>55</v>
      </c>
      <c r="B246" s="28" t="s">
        <v>31</v>
      </c>
      <c r="C246" s="296" t="s">
        <v>194</v>
      </c>
      <c r="D246" s="293" t="s">
        <v>195</v>
      </c>
      <c r="E246" s="294">
        <v>36</v>
      </c>
      <c r="F246" s="295" t="s">
        <v>89</v>
      </c>
      <c r="G246" s="434"/>
      <c r="H246" s="431">
        <f>SUM(E246*G246)</f>
        <v>0</v>
      </c>
      <c r="I246" s="59" t="s">
        <v>207</v>
      </c>
    </row>
    <row r="247" spans="1:9" x14ac:dyDescent="0.2">
      <c r="A247" s="28"/>
      <c r="B247" s="46" t="s">
        <v>36</v>
      </c>
      <c r="C247" s="60"/>
      <c r="D247" s="62" t="s">
        <v>195</v>
      </c>
      <c r="E247" s="61"/>
      <c r="F247" s="12"/>
      <c r="G247" s="435"/>
      <c r="H247" s="431"/>
      <c r="I247" s="59"/>
    </row>
    <row r="248" spans="1:9" x14ac:dyDescent="0.2">
      <c r="A248" s="28"/>
      <c r="B248" s="46" t="s">
        <v>37</v>
      </c>
      <c r="C248" s="60"/>
      <c r="D248" s="62" t="s">
        <v>196</v>
      </c>
      <c r="E248" s="61"/>
      <c r="F248" s="12"/>
      <c r="G248" s="435"/>
      <c r="H248" s="431"/>
      <c r="I248" s="59"/>
    </row>
    <row r="249" spans="1:9" x14ac:dyDescent="0.2">
      <c r="A249" s="28"/>
      <c r="B249" s="46" t="s">
        <v>37</v>
      </c>
      <c r="C249" s="60"/>
      <c r="D249" s="62"/>
      <c r="E249" s="61">
        <v>36</v>
      </c>
      <c r="F249" s="12"/>
      <c r="G249" s="435"/>
      <c r="H249" s="431"/>
      <c r="I249" s="59"/>
    </row>
    <row r="250" spans="1:9" x14ac:dyDescent="0.2">
      <c r="A250" s="28">
        <v>56</v>
      </c>
      <c r="B250" s="28" t="s">
        <v>31</v>
      </c>
      <c r="C250" s="300" t="s">
        <v>197</v>
      </c>
      <c r="D250" s="297" t="s">
        <v>198</v>
      </c>
      <c r="E250" s="298">
        <v>2</v>
      </c>
      <c r="F250" s="299" t="s">
        <v>71</v>
      </c>
      <c r="G250" s="434"/>
      <c r="H250" s="431">
        <f>SUM(E250*G250)</f>
        <v>0</v>
      </c>
      <c r="I250" s="59" t="s">
        <v>207</v>
      </c>
    </row>
    <row r="251" spans="1:9" x14ac:dyDescent="0.2">
      <c r="A251" s="28"/>
      <c r="B251" s="46" t="s">
        <v>36</v>
      </c>
      <c r="C251" s="60"/>
      <c r="D251" s="62" t="s">
        <v>198</v>
      </c>
      <c r="E251" s="61"/>
      <c r="F251" s="12"/>
      <c r="G251" s="435"/>
      <c r="H251" s="431"/>
      <c r="I251" s="59"/>
    </row>
    <row r="252" spans="1:9" x14ac:dyDescent="0.2">
      <c r="A252" s="28"/>
      <c r="B252" s="46" t="s">
        <v>37</v>
      </c>
      <c r="C252" s="60"/>
      <c r="D252" s="70" t="s">
        <v>51</v>
      </c>
      <c r="E252" s="61"/>
      <c r="F252" s="12"/>
      <c r="G252" s="435"/>
      <c r="H252" s="431"/>
      <c r="I252" s="59"/>
    </row>
    <row r="253" spans="1:9" x14ac:dyDescent="0.2">
      <c r="A253" s="28"/>
      <c r="B253" s="46" t="s">
        <v>37</v>
      </c>
      <c r="C253" s="60"/>
      <c r="D253" s="62"/>
      <c r="E253" s="61">
        <v>2</v>
      </c>
      <c r="F253" s="12"/>
      <c r="G253" s="435"/>
      <c r="H253" s="431"/>
      <c r="I253" s="59"/>
    </row>
    <row r="254" spans="1:9" x14ac:dyDescent="0.2">
      <c r="A254" s="28">
        <v>57</v>
      </c>
      <c r="B254" s="28" t="s">
        <v>31</v>
      </c>
      <c r="C254" s="304" t="s">
        <v>94</v>
      </c>
      <c r="D254" s="301" t="s">
        <v>95</v>
      </c>
      <c r="E254" s="302">
        <v>24</v>
      </c>
      <c r="F254" s="303" t="s">
        <v>71</v>
      </c>
      <c r="G254" s="434"/>
      <c r="H254" s="431">
        <f>SUM(E254*G254)</f>
        <v>0</v>
      </c>
      <c r="I254" s="59" t="s">
        <v>207</v>
      </c>
    </row>
    <row r="255" spans="1:9" x14ac:dyDescent="0.2">
      <c r="A255" s="28"/>
      <c r="B255" s="46" t="s">
        <v>36</v>
      </c>
      <c r="C255" s="60"/>
      <c r="D255" s="62" t="s">
        <v>95</v>
      </c>
      <c r="E255" s="61"/>
      <c r="F255" s="12"/>
      <c r="G255" s="435"/>
      <c r="H255" s="431"/>
      <c r="I255" s="59"/>
    </row>
    <row r="256" spans="1:9" x14ac:dyDescent="0.2">
      <c r="A256" s="28"/>
      <c r="B256" s="46" t="s">
        <v>37</v>
      </c>
      <c r="C256" s="60"/>
      <c r="D256" s="70" t="s">
        <v>51</v>
      </c>
      <c r="E256" s="61"/>
      <c r="F256" s="12"/>
      <c r="G256" s="435"/>
      <c r="H256" s="431"/>
      <c r="I256" s="59"/>
    </row>
    <row r="257" spans="1:9" x14ac:dyDescent="0.2">
      <c r="A257" s="28"/>
      <c r="B257" s="46" t="s">
        <v>37</v>
      </c>
      <c r="C257" s="60"/>
      <c r="D257" s="62"/>
      <c r="E257" s="61">
        <v>24</v>
      </c>
      <c r="F257" s="12"/>
      <c r="G257" s="435"/>
      <c r="H257" s="431"/>
      <c r="I257" s="59"/>
    </row>
    <row r="258" spans="1:9" x14ac:dyDescent="0.2">
      <c r="A258" s="28">
        <v>58</v>
      </c>
      <c r="B258" s="28" t="s">
        <v>31</v>
      </c>
      <c r="C258" s="308" t="s">
        <v>96</v>
      </c>
      <c r="D258" s="305" t="s">
        <v>97</v>
      </c>
      <c r="E258" s="306">
        <v>0.89</v>
      </c>
      <c r="F258" s="307" t="s">
        <v>98</v>
      </c>
      <c r="G258" s="434"/>
      <c r="H258" s="431">
        <f>SUM(E258*G258)</f>
        <v>0</v>
      </c>
      <c r="I258" s="59" t="s">
        <v>207</v>
      </c>
    </row>
    <row r="259" spans="1:9" x14ac:dyDescent="0.2">
      <c r="A259" s="28"/>
      <c r="B259" s="46" t="s">
        <v>36</v>
      </c>
      <c r="C259" s="60"/>
      <c r="D259" s="62" t="s">
        <v>97</v>
      </c>
      <c r="E259" s="61"/>
      <c r="F259" s="12"/>
      <c r="G259" s="435"/>
      <c r="H259" s="431"/>
      <c r="I259" s="59"/>
    </row>
    <row r="260" spans="1:9" x14ac:dyDescent="0.2">
      <c r="A260" s="28"/>
      <c r="B260" s="46" t="s">
        <v>37</v>
      </c>
      <c r="C260" s="60"/>
      <c r="D260" s="70" t="s">
        <v>51</v>
      </c>
      <c r="E260" s="61"/>
      <c r="F260" s="12"/>
      <c r="G260" s="435"/>
      <c r="H260" s="431"/>
      <c r="I260" s="59"/>
    </row>
    <row r="261" spans="1:9" x14ac:dyDescent="0.2">
      <c r="A261" s="28"/>
      <c r="B261" s="46" t="s">
        <v>37</v>
      </c>
      <c r="C261" s="60"/>
      <c r="D261" s="62"/>
      <c r="E261" s="61">
        <v>0.89</v>
      </c>
      <c r="F261" s="12"/>
      <c r="G261" s="435"/>
      <c r="H261" s="431"/>
      <c r="I261" s="59"/>
    </row>
    <row r="262" spans="1:9" x14ac:dyDescent="0.2">
      <c r="A262" s="28">
        <v>59</v>
      </c>
      <c r="B262" s="28" t="s">
        <v>31</v>
      </c>
      <c r="C262" s="312" t="s">
        <v>199</v>
      </c>
      <c r="D262" s="309" t="s">
        <v>200</v>
      </c>
      <c r="E262" s="310">
        <v>12</v>
      </c>
      <c r="F262" s="311" t="s">
        <v>55</v>
      </c>
      <c r="G262" s="434"/>
      <c r="H262" s="431">
        <f>SUM(E262*G262)</f>
        <v>0</v>
      </c>
      <c r="I262" s="59" t="s">
        <v>207</v>
      </c>
    </row>
    <row r="263" spans="1:9" x14ac:dyDescent="0.2">
      <c r="A263" s="28"/>
      <c r="B263" s="46" t="s">
        <v>36</v>
      </c>
      <c r="C263" s="60"/>
      <c r="D263" s="62" t="s">
        <v>200</v>
      </c>
      <c r="E263" s="61"/>
      <c r="F263" s="12"/>
      <c r="G263" s="435"/>
      <c r="H263" s="431"/>
      <c r="I263" s="59"/>
    </row>
    <row r="264" spans="1:9" x14ac:dyDescent="0.2">
      <c r="A264" s="28"/>
      <c r="B264" s="46" t="s">
        <v>37</v>
      </c>
      <c r="C264" s="60"/>
      <c r="D264" s="70" t="s">
        <v>201</v>
      </c>
      <c r="E264" s="61"/>
      <c r="F264" s="12"/>
      <c r="G264" s="435"/>
      <c r="H264" s="431"/>
      <c r="I264" s="59"/>
    </row>
    <row r="265" spans="1:9" x14ac:dyDescent="0.2">
      <c r="A265" s="28"/>
      <c r="B265" s="46" t="s">
        <v>37</v>
      </c>
      <c r="C265" s="60"/>
      <c r="D265" s="62"/>
      <c r="E265" s="61">
        <v>12</v>
      </c>
      <c r="F265" s="12"/>
      <c r="G265" s="435"/>
      <c r="H265" s="431"/>
      <c r="I265" s="59"/>
    </row>
    <row r="266" spans="1:9" x14ac:dyDescent="0.2">
      <c r="A266" s="28">
        <v>60</v>
      </c>
      <c r="B266" s="28" t="s">
        <v>31</v>
      </c>
      <c r="C266" s="316" t="s">
        <v>202</v>
      </c>
      <c r="D266" s="313" t="s">
        <v>203</v>
      </c>
      <c r="E266" s="314">
        <v>36</v>
      </c>
      <c r="F266" s="315" t="s">
        <v>89</v>
      </c>
      <c r="G266" s="434"/>
      <c r="H266" s="431">
        <f>SUM(E266*G266)</f>
        <v>0</v>
      </c>
      <c r="I266" s="59" t="s">
        <v>207</v>
      </c>
    </row>
    <row r="267" spans="1:9" x14ac:dyDescent="0.2">
      <c r="A267" s="28"/>
      <c r="B267" s="46" t="s">
        <v>36</v>
      </c>
      <c r="C267" s="60"/>
      <c r="D267" s="62" t="s">
        <v>203</v>
      </c>
      <c r="E267" s="61"/>
      <c r="F267" s="12"/>
      <c r="G267" s="435"/>
      <c r="H267" s="431"/>
      <c r="I267" s="59"/>
    </row>
    <row r="268" spans="1:9" x14ac:dyDescent="0.2">
      <c r="A268" s="28"/>
      <c r="B268" s="46" t="s">
        <v>37</v>
      </c>
      <c r="C268" s="60"/>
      <c r="D268" s="62" t="s">
        <v>196</v>
      </c>
      <c r="E268" s="61"/>
      <c r="F268" s="12"/>
      <c r="G268" s="435"/>
      <c r="H268" s="431"/>
      <c r="I268" s="59"/>
    </row>
    <row r="269" spans="1:9" x14ac:dyDescent="0.2">
      <c r="A269" s="28"/>
      <c r="B269" s="46" t="s">
        <v>37</v>
      </c>
      <c r="C269" s="60"/>
      <c r="D269" s="62"/>
      <c r="E269" s="61">
        <v>36</v>
      </c>
      <c r="F269" s="12"/>
      <c r="G269" s="435"/>
      <c r="H269" s="431"/>
      <c r="I269" s="59"/>
    </row>
    <row r="270" spans="1:9" x14ac:dyDescent="0.2">
      <c r="A270" s="28">
        <v>61</v>
      </c>
      <c r="B270" s="28" t="s">
        <v>31</v>
      </c>
      <c r="C270" s="320" t="s">
        <v>204</v>
      </c>
      <c r="D270" s="317" t="s">
        <v>205</v>
      </c>
      <c r="E270" s="318">
        <v>30</v>
      </c>
      <c r="F270" s="319" t="s">
        <v>72</v>
      </c>
      <c r="G270" s="434"/>
      <c r="H270" s="431">
        <f>SUM(E270*G270)</f>
        <v>0</v>
      </c>
      <c r="I270" s="59" t="s">
        <v>207</v>
      </c>
    </row>
    <row r="271" spans="1:9" x14ac:dyDescent="0.2">
      <c r="A271" s="28"/>
      <c r="B271" s="46" t="s">
        <v>36</v>
      </c>
      <c r="C271" s="60"/>
      <c r="D271" s="62" t="s">
        <v>205</v>
      </c>
      <c r="E271" s="61"/>
      <c r="F271" s="12"/>
      <c r="G271" s="435"/>
      <c r="H271" s="431"/>
      <c r="I271" s="59"/>
    </row>
    <row r="272" spans="1:9" x14ac:dyDescent="0.2">
      <c r="A272" s="28"/>
      <c r="B272" s="46" t="s">
        <v>37</v>
      </c>
      <c r="C272" s="60"/>
      <c r="D272" s="70" t="s">
        <v>206</v>
      </c>
      <c r="E272" s="61"/>
      <c r="F272" s="12"/>
      <c r="G272" s="435"/>
      <c r="H272" s="431"/>
      <c r="I272" s="59"/>
    </row>
    <row r="273" spans="1:9" x14ac:dyDescent="0.2">
      <c r="A273" s="28"/>
      <c r="B273" s="46" t="s">
        <v>37</v>
      </c>
      <c r="C273" s="60"/>
      <c r="D273" s="62"/>
      <c r="E273" s="61">
        <v>30</v>
      </c>
      <c r="F273" s="12"/>
      <c r="G273" s="435"/>
      <c r="H273" s="431"/>
      <c r="I273" s="59"/>
    </row>
    <row r="274" spans="1:9" x14ac:dyDescent="0.2">
      <c r="A274" s="28">
        <v>62</v>
      </c>
      <c r="B274" s="28" t="s">
        <v>31</v>
      </c>
      <c r="C274" s="324" t="s">
        <v>109</v>
      </c>
      <c r="D274" s="321" t="s">
        <v>110</v>
      </c>
      <c r="E274" s="322">
        <v>890</v>
      </c>
      <c r="F274" s="323" t="s">
        <v>72</v>
      </c>
      <c r="G274" s="434"/>
      <c r="H274" s="431">
        <f>SUM(E274*G274)</f>
        <v>0</v>
      </c>
      <c r="I274" s="59" t="s">
        <v>207</v>
      </c>
    </row>
    <row r="275" spans="1:9" x14ac:dyDescent="0.2">
      <c r="A275" s="28"/>
      <c r="B275" s="46" t="s">
        <v>36</v>
      </c>
      <c r="C275" s="60"/>
      <c r="D275" s="62" t="s">
        <v>110</v>
      </c>
      <c r="E275" s="61"/>
      <c r="F275" s="12"/>
      <c r="G275" s="435"/>
      <c r="H275" s="431"/>
      <c r="I275" s="59"/>
    </row>
    <row r="276" spans="1:9" x14ac:dyDescent="0.2">
      <c r="A276" s="28"/>
      <c r="B276" s="46" t="s">
        <v>37</v>
      </c>
      <c r="C276" s="60"/>
      <c r="D276" s="70" t="s">
        <v>51</v>
      </c>
      <c r="E276" s="61"/>
      <c r="F276" s="12"/>
      <c r="G276" s="435"/>
      <c r="H276" s="431"/>
      <c r="I276" s="59"/>
    </row>
    <row r="277" spans="1:9" x14ac:dyDescent="0.2">
      <c r="A277" s="28"/>
      <c r="B277" s="46" t="s">
        <v>37</v>
      </c>
      <c r="C277" s="60"/>
      <c r="D277" s="62"/>
      <c r="E277" s="61">
        <v>890</v>
      </c>
      <c r="F277" s="12"/>
      <c r="G277" s="435"/>
      <c r="H277" s="431"/>
      <c r="I277" s="59"/>
    </row>
    <row r="278" spans="1:9" x14ac:dyDescent="0.2">
      <c r="A278" s="28"/>
      <c r="B278" s="46"/>
      <c r="C278" s="60"/>
      <c r="D278" s="62"/>
      <c r="E278" s="61"/>
      <c r="F278" s="12"/>
      <c r="G278" s="436" t="s">
        <v>35</v>
      </c>
      <c r="H278" s="432">
        <f>SUM(H218:H277)</f>
        <v>0</v>
      </c>
      <c r="I278" s="59"/>
    </row>
    <row r="279" spans="1:9" ht="15.75" x14ac:dyDescent="0.25">
      <c r="A279" s="28"/>
      <c r="B279" s="46"/>
      <c r="C279" s="60"/>
      <c r="D279" s="63" t="s">
        <v>150</v>
      </c>
      <c r="E279" s="61"/>
      <c r="F279" s="12"/>
      <c r="G279" s="436"/>
      <c r="H279" s="432"/>
      <c r="I279" s="59"/>
    </row>
    <row r="280" spans="1:9" x14ac:dyDescent="0.2">
      <c r="A280" s="28">
        <v>63</v>
      </c>
      <c r="B280" s="28" t="s">
        <v>31</v>
      </c>
      <c r="C280" s="168" t="s">
        <v>178</v>
      </c>
      <c r="D280" s="165" t="s">
        <v>179</v>
      </c>
      <c r="E280" s="166">
        <v>1</v>
      </c>
      <c r="F280" s="167" t="s">
        <v>180</v>
      </c>
      <c r="G280" s="434"/>
      <c r="H280" s="431">
        <f>SUM(E280*G280)</f>
        <v>0</v>
      </c>
      <c r="I280" s="59" t="s">
        <v>207</v>
      </c>
    </row>
    <row r="281" spans="1:9" x14ac:dyDescent="0.2">
      <c r="A281" s="28"/>
      <c r="B281" s="46" t="s">
        <v>36</v>
      </c>
      <c r="C281" s="60"/>
      <c r="D281" s="62" t="s">
        <v>179</v>
      </c>
      <c r="E281" s="61"/>
      <c r="F281" s="12"/>
      <c r="G281" s="435"/>
      <c r="H281" s="431"/>
      <c r="I281" s="59"/>
    </row>
    <row r="282" spans="1:9" x14ac:dyDescent="0.2">
      <c r="A282" s="28"/>
      <c r="B282" s="46" t="s">
        <v>37</v>
      </c>
      <c r="C282" s="60"/>
      <c r="D282" s="70" t="s">
        <v>51</v>
      </c>
      <c r="E282" s="61"/>
      <c r="F282" s="12"/>
      <c r="G282" s="435"/>
      <c r="H282" s="431"/>
      <c r="I282" s="59"/>
    </row>
    <row r="283" spans="1:9" x14ac:dyDescent="0.2">
      <c r="A283" s="28"/>
      <c r="B283" s="46" t="s">
        <v>37</v>
      </c>
      <c r="C283" s="60"/>
      <c r="D283" s="62"/>
      <c r="E283" s="61">
        <v>1</v>
      </c>
      <c r="F283" s="12"/>
      <c r="G283" s="435"/>
      <c r="H283" s="431"/>
      <c r="I283" s="59"/>
    </row>
    <row r="284" spans="1:9" x14ac:dyDescent="0.2">
      <c r="A284" s="28"/>
      <c r="B284" s="46"/>
      <c r="C284" s="60"/>
      <c r="D284" s="62"/>
      <c r="E284" s="61"/>
      <c r="F284" s="12"/>
      <c r="G284" s="436" t="s">
        <v>35</v>
      </c>
      <c r="H284" s="432">
        <f>SUM(H280:H283)</f>
        <v>0</v>
      </c>
      <c r="I284" s="59"/>
    </row>
    <row r="285" spans="1:9" ht="15.75" x14ac:dyDescent="0.25">
      <c r="A285" s="28"/>
      <c r="B285" s="28"/>
      <c r="C285" s="28"/>
      <c r="D285" s="1" t="s">
        <v>3</v>
      </c>
      <c r="G285" s="437"/>
      <c r="H285" s="431"/>
      <c r="I285" s="59"/>
    </row>
    <row r="286" spans="1:9" x14ac:dyDescent="0.2">
      <c r="A286" s="28">
        <v>64</v>
      </c>
      <c r="B286" s="15" t="s">
        <v>38</v>
      </c>
      <c r="C286" s="28"/>
      <c r="D286" s="65" t="s">
        <v>48</v>
      </c>
      <c r="E286" s="14">
        <v>2</v>
      </c>
      <c r="F286" s="12" t="s">
        <v>12</v>
      </c>
      <c r="G286" s="437">
        <f>SUM('členění soupisu materiálu'!H17:H24)</f>
        <v>0</v>
      </c>
      <c r="H286" s="431">
        <f>SUM(E286%*G286)</f>
        <v>0</v>
      </c>
      <c r="I286" s="59" t="s">
        <v>207</v>
      </c>
    </row>
    <row r="287" spans="1:9" x14ac:dyDescent="0.2">
      <c r="A287" s="28"/>
      <c r="B287" s="46" t="s">
        <v>36</v>
      </c>
      <c r="C287" s="60"/>
      <c r="D287" s="62" t="s">
        <v>48</v>
      </c>
      <c r="E287" s="14"/>
      <c r="F287" s="12"/>
      <c r="G287" s="437"/>
      <c r="H287" s="431"/>
      <c r="I287" s="59"/>
    </row>
    <row r="288" spans="1:9" x14ac:dyDescent="0.2">
      <c r="A288" s="28">
        <v>65</v>
      </c>
      <c r="B288" s="15" t="s">
        <v>38</v>
      </c>
      <c r="C288" s="28"/>
      <c r="D288" s="65" t="s">
        <v>11</v>
      </c>
      <c r="E288" s="14">
        <v>1</v>
      </c>
      <c r="F288" s="12" t="s">
        <v>12</v>
      </c>
      <c r="G288" s="437">
        <f>SUM('členění soupisu materiálu'!H17:H26)</f>
        <v>0</v>
      </c>
      <c r="H288" s="431">
        <f>SUM(E288%*G288)</f>
        <v>0</v>
      </c>
      <c r="I288" s="59" t="s">
        <v>207</v>
      </c>
    </row>
    <row r="289" spans="1:9" x14ac:dyDescent="0.2">
      <c r="A289" s="28"/>
      <c r="B289" s="46" t="s">
        <v>36</v>
      </c>
      <c r="C289" s="60"/>
      <c r="D289" s="62" t="s">
        <v>11</v>
      </c>
      <c r="E289" s="14"/>
      <c r="F289" s="12"/>
      <c r="G289" s="437"/>
      <c r="H289" s="431"/>
      <c r="I289" s="59"/>
    </row>
    <row r="290" spans="1:9" x14ac:dyDescent="0.2">
      <c r="A290" s="28">
        <v>66</v>
      </c>
      <c r="B290" s="15" t="s">
        <v>38</v>
      </c>
      <c r="C290" s="28"/>
      <c r="D290" s="65" t="s">
        <v>1</v>
      </c>
      <c r="E290" s="14">
        <v>6</v>
      </c>
      <c r="F290" s="12" t="s">
        <v>12</v>
      </c>
      <c r="G290" s="437">
        <f>SUM('členění soupisu materiálu'!H17:H24)</f>
        <v>0</v>
      </c>
      <c r="H290" s="431">
        <f>SUM(E290%*G290)</f>
        <v>0</v>
      </c>
      <c r="I290" s="59" t="s">
        <v>207</v>
      </c>
    </row>
    <row r="291" spans="1:9" x14ac:dyDescent="0.2">
      <c r="A291" s="28"/>
      <c r="B291" s="46" t="s">
        <v>36</v>
      </c>
      <c r="C291" s="60"/>
      <c r="D291" s="62" t="s">
        <v>1</v>
      </c>
      <c r="E291" s="14"/>
      <c r="F291" s="12"/>
      <c r="G291" s="437"/>
      <c r="H291" s="431"/>
      <c r="I291" s="59"/>
    </row>
    <row r="292" spans="1:9" x14ac:dyDescent="0.2">
      <c r="A292" s="28">
        <v>67</v>
      </c>
      <c r="B292" s="15" t="s">
        <v>38</v>
      </c>
      <c r="C292" s="28"/>
      <c r="D292" s="65" t="s">
        <v>2</v>
      </c>
      <c r="E292" s="14">
        <v>3</v>
      </c>
      <c r="F292" s="12" t="s">
        <v>12</v>
      </c>
      <c r="G292" s="437">
        <f>SUM('členění soupisu materiálu'!H17:H26)</f>
        <v>0</v>
      </c>
      <c r="H292" s="431">
        <f>SUM(E292%*G292)</f>
        <v>0</v>
      </c>
      <c r="I292" s="59" t="s">
        <v>207</v>
      </c>
    </row>
    <row r="293" spans="1:9" x14ac:dyDescent="0.2">
      <c r="A293" s="28"/>
      <c r="B293" s="46" t="s">
        <v>36</v>
      </c>
      <c r="C293" s="60"/>
      <c r="D293" s="62" t="s">
        <v>2</v>
      </c>
      <c r="E293" s="14"/>
      <c r="F293" s="12"/>
      <c r="G293" s="437"/>
      <c r="H293" s="431"/>
      <c r="I293" s="59"/>
    </row>
    <row r="294" spans="1:9" x14ac:dyDescent="0.2">
      <c r="A294" s="28">
        <v>68</v>
      </c>
      <c r="B294" s="15" t="s">
        <v>38</v>
      </c>
      <c r="C294" s="28"/>
      <c r="D294" s="65" t="s">
        <v>50</v>
      </c>
      <c r="E294" s="14">
        <v>5</v>
      </c>
      <c r="F294" s="12" t="s">
        <v>12</v>
      </c>
      <c r="G294" s="437">
        <f>SUM('členění soupisu materiálu'!H25:H26)</f>
        <v>0</v>
      </c>
      <c r="H294" s="431">
        <f>SUM(E294%*G294)</f>
        <v>0</v>
      </c>
      <c r="I294" s="59" t="s">
        <v>207</v>
      </c>
    </row>
    <row r="295" spans="1:9" x14ac:dyDescent="0.2">
      <c r="A295" s="28"/>
      <c r="B295" s="46" t="s">
        <v>36</v>
      </c>
      <c r="C295" s="60"/>
      <c r="D295" s="62" t="s">
        <v>50</v>
      </c>
      <c r="E295" s="14"/>
      <c r="F295" s="12"/>
      <c r="G295" s="437"/>
      <c r="H295" s="431"/>
      <c r="I295" s="59"/>
    </row>
    <row r="296" spans="1:9" x14ac:dyDescent="0.2">
      <c r="A296" s="28">
        <v>69</v>
      </c>
      <c r="B296" s="15" t="s">
        <v>38</v>
      </c>
      <c r="C296" s="28"/>
      <c r="D296" s="65" t="s">
        <v>40</v>
      </c>
      <c r="E296" s="14">
        <v>6</v>
      </c>
      <c r="F296" s="12" t="s">
        <v>12</v>
      </c>
      <c r="G296" s="437">
        <f>SUM('členění soupisu materiálu'!H17:H24)</f>
        <v>0</v>
      </c>
      <c r="H296" s="431">
        <f>SUM(E296%*G296)</f>
        <v>0</v>
      </c>
      <c r="I296" s="59" t="s">
        <v>207</v>
      </c>
    </row>
    <row r="297" spans="1:9" x14ac:dyDescent="0.2">
      <c r="A297" s="28"/>
      <c r="B297" s="46" t="s">
        <v>36</v>
      </c>
      <c r="C297" s="60"/>
      <c r="D297" s="62" t="s">
        <v>40</v>
      </c>
      <c r="E297" s="14"/>
      <c r="F297" s="12"/>
      <c r="G297" s="437"/>
      <c r="H297" s="431"/>
      <c r="I297" s="59"/>
    </row>
    <row r="298" spans="1:9" x14ac:dyDescent="0.2">
      <c r="A298" s="28">
        <v>70</v>
      </c>
      <c r="B298" s="15" t="s">
        <v>38</v>
      </c>
      <c r="C298" s="28"/>
      <c r="D298" s="65" t="s">
        <v>41</v>
      </c>
      <c r="E298" s="14">
        <v>2.4</v>
      </c>
      <c r="F298" s="12" t="s">
        <v>12</v>
      </c>
      <c r="G298" s="437">
        <f>SUM('členění soupisu materiálu'!H17:H26)</f>
        <v>0</v>
      </c>
      <c r="H298" s="431">
        <f>SUM(E298%*G298)</f>
        <v>0</v>
      </c>
      <c r="I298" s="59" t="s">
        <v>207</v>
      </c>
    </row>
    <row r="299" spans="1:9" x14ac:dyDescent="0.2">
      <c r="A299" s="28"/>
      <c r="B299" s="46" t="s">
        <v>36</v>
      </c>
      <c r="C299" s="60"/>
      <c r="D299" s="62" t="s">
        <v>41</v>
      </c>
      <c r="E299" s="14"/>
      <c r="F299" s="12"/>
      <c r="G299" s="437"/>
      <c r="H299" s="431"/>
      <c r="I299" s="59"/>
    </row>
    <row r="300" spans="1:9" x14ac:dyDescent="0.2">
      <c r="A300" s="28">
        <v>71</v>
      </c>
      <c r="B300" s="15" t="s">
        <v>38</v>
      </c>
      <c r="C300" s="28"/>
      <c r="D300" s="65" t="s">
        <v>49</v>
      </c>
      <c r="E300" s="14">
        <v>0.3</v>
      </c>
      <c r="F300" s="12" t="s">
        <v>12</v>
      </c>
      <c r="G300" s="437">
        <f>SUM('členění soupisu materiálu'!H17:H26)</f>
        <v>0</v>
      </c>
      <c r="H300" s="431">
        <f>SUM(E300%*G300)</f>
        <v>0</v>
      </c>
      <c r="I300" s="59" t="s">
        <v>207</v>
      </c>
    </row>
    <row r="301" spans="1:9" x14ac:dyDescent="0.2">
      <c r="A301" s="28"/>
      <c r="B301" s="46" t="s">
        <v>36</v>
      </c>
      <c r="C301" s="60"/>
      <c r="D301" s="62" t="s">
        <v>49</v>
      </c>
      <c r="E301" s="14"/>
      <c r="F301" s="12"/>
      <c r="G301" s="437"/>
      <c r="H301" s="431"/>
      <c r="I301" s="59"/>
    </row>
    <row r="302" spans="1:9" x14ac:dyDescent="0.2">
      <c r="A302" s="28"/>
      <c r="B302" s="28"/>
      <c r="C302" s="28"/>
      <c r="E302" s="14"/>
      <c r="F302" s="12"/>
      <c r="G302" s="436" t="s">
        <v>35</v>
      </c>
      <c r="H302" s="432">
        <f>SUM(H286:H301)</f>
        <v>0</v>
      </c>
    </row>
  </sheetData>
  <sheetProtection algorithmName="SHA-512" hashValue="tSF5dJ9WI8w5CHQDO7dGsDTWursZS8XMpGBq0sKeOyY95bw1Bd7sY3mYNODfh5ZoeFarBRdj1iyFzR96hndCDA==" saltValue="A478yzoNc559ejh0as28JQ==" spinCount="100000" sheet="1" objects="1" scenarios="1"/>
  <mergeCells count="4">
    <mergeCell ref="B8:C8"/>
    <mergeCell ref="B9:C9"/>
    <mergeCell ref="A4:I4"/>
    <mergeCell ref="D8:E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rowBreaks count="7" manualBreakCount="7">
    <brk id="27" max="8" man="1"/>
    <brk id="60" max="8" man="1"/>
    <brk id="126" max="8" man="1"/>
    <brk id="195" max="8" man="1"/>
    <brk id="229" max="8" man="1"/>
    <brk id="265" max="8" man="1"/>
    <brk id="28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Krycí list</vt:lpstr>
      <vt:lpstr>členění soupisu materiálu</vt:lpstr>
      <vt:lpstr>Soupis prací</vt:lpstr>
      <vt:lpstr>'Soupis prací'!Názvy_tisku</vt:lpstr>
      <vt:lpstr>'členění soupisu materiálu'!Oblast_tisku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Petr</dc:creator>
  <cp:lastModifiedBy>Příkazký Jan</cp:lastModifiedBy>
  <cp:lastPrinted>2021-05-25T11:29:43Z</cp:lastPrinted>
  <dcterms:created xsi:type="dcterms:W3CDTF">2001-05-14T05:19:07Z</dcterms:created>
  <dcterms:modified xsi:type="dcterms:W3CDTF">2022-05-23T06:09:05Z</dcterms:modified>
</cp:coreProperties>
</file>